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ЛИЦЕЙ 17\КАДРЫ\"/>
    </mc:Choice>
  </mc:AlternateContent>
  <xr:revisionPtr revIDLastSave="0" documentId="8_{557665EE-248F-D54C-87A6-14C68EC88BB9}" xr6:coauthVersionLast="47" xr6:coauthVersionMax="47" xr10:uidLastSave="{00000000-0000-0000-0000-000000000000}"/>
  <bookViews>
    <workbookView xWindow="0" yWindow="0" windowWidth="24240" windowHeight="12330" xr2:uid="{00000000-000D-0000-FFFF-FFFF00000000}"/>
  </bookViews>
  <sheets>
    <sheet name="Админ + пед" sheetId="1" r:id="rId1"/>
  </sheets>
  <definedNames>
    <definedName name="_xlnm._FilterDatabase" localSheetId="0" hidden="1">'Админ + пед'!$A$3:$AB$85</definedName>
    <definedName name="_xlnm.Print_Titles" localSheetId="0">'Админ + пед'!$1:$3</definedName>
    <definedName name="_xlnm.Print_Area" localSheetId="0">'Админ + пед'!$B$1:$AB$88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E75" i="1"/>
  <c r="E77" i="1"/>
  <c r="Z27" i="1"/>
  <c r="Y27" i="1"/>
  <c r="AB27" i="1"/>
  <c r="AB41" i="1"/>
  <c r="AB70" i="1"/>
  <c r="Z70" i="1"/>
  <c r="Y70" i="1"/>
  <c r="AB68" i="1"/>
  <c r="Z68" i="1"/>
  <c r="Y68" i="1"/>
  <c r="AB65" i="1"/>
  <c r="Z65" i="1"/>
  <c r="Y65" i="1"/>
  <c r="AB64" i="1"/>
  <c r="Z64" i="1"/>
  <c r="Y64" i="1"/>
  <c r="AB63" i="1"/>
  <c r="Z63" i="1"/>
  <c r="Y63" i="1"/>
  <c r="AB62" i="1"/>
  <c r="Z62" i="1"/>
  <c r="Y62" i="1"/>
  <c r="AB61" i="1"/>
  <c r="Z61" i="1"/>
  <c r="Y61" i="1"/>
  <c r="AB60" i="1"/>
  <c r="Z60" i="1"/>
  <c r="Y60" i="1"/>
  <c r="AB59" i="1"/>
  <c r="Z59" i="1"/>
  <c r="Y59" i="1"/>
  <c r="AB57" i="1"/>
  <c r="Z57" i="1"/>
  <c r="Y57" i="1"/>
  <c r="AB56" i="1"/>
  <c r="Z56" i="1"/>
  <c r="Y56" i="1"/>
  <c r="AB55" i="1"/>
  <c r="Z55" i="1"/>
  <c r="Y55" i="1"/>
  <c r="AB54" i="1"/>
  <c r="Z54" i="1"/>
  <c r="Y54" i="1"/>
  <c r="AB53" i="1"/>
  <c r="Z53" i="1"/>
  <c r="Y53" i="1"/>
  <c r="AB52" i="1"/>
  <c r="Z52" i="1"/>
  <c r="Y52" i="1"/>
  <c r="AB51" i="1"/>
  <c r="Z51" i="1"/>
  <c r="Y51" i="1"/>
  <c r="AB50" i="1"/>
  <c r="Z50" i="1"/>
  <c r="Y50" i="1"/>
  <c r="AB49" i="1"/>
  <c r="Z49" i="1"/>
  <c r="Y49" i="1"/>
  <c r="AB48" i="1"/>
  <c r="Z48" i="1"/>
  <c r="Y48" i="1"/>
  <c r="AB47" i="1"/>
  <c r="Z47" i="1"/>
  <c r="Y47" i="1"/>
  <c r="AB45" i="1"/>
  <c r="Z45" i="1"/>
  <c r="Y45" i="1"/>
  <c r="Z41" i="1"/>
  <c r="Y41" i="1"/>
  <c r="AB39" i="1"/>
  <c r="Z39" i="1"/>
  <c r="Y39" i="1"/>
  <c r="AB38" i="1"/>
  <c r="Z38" i="1"/>
  <c r="Y38" i="1"/>
  <c r="AB37" i="1"/>
  <c r="Z37" i="1"/>
  <c r="Y37" i="1"/>
  <c r="AB36" i="1"/>
  <c r="Z36" i="1"/>
  <c r="Y36" i="1"/>
  <c r="AB33" i="1"/>
  <c r="Z33" i="1"/>
  <c r="Y33" i="1"/>
  <c r="AB32" i="1"/>
  <c r="Z32" i="1"/>
  <c r="Y32" i="1"/>
  <c r="AB31" i="1"/>
  <c r="Z31" i="1"/>
  <c r="Y31" i="1"/>
  <c r="AB29" i="1"/>
  <c r="Z29" i="1"/>
  <c r="Y29" i="1"/>
  <c r="AB28" i="1"/>
  <c r="Z28" i="1"/>
  <c r="Y28" i="1"/>
  <c r="AB26" i="1"/>
  <c r="Z26" i="1"/>
  <c r="Y26" i="1"/>
  <c r="AB25" i="1"/>
  <c r="Z25" i="1"/>
  <c r="Y25" i="1"/>
  <c r="AB24" i="1"/>
  <c r="Z24" i="1"/>
  <c r="Y24" i="1"/>
  <c r="AB21" i="1"/>
  <c r="Z21" i="1"/>
  <c r="Y21" i="1"/>
  <c r="AB20" i="1"/>
  <c r="Z20" i="1"/>
  <c r="Y20" i="1"/>
  <c r="AB16" i="1"/>
  <c r="Z16" i="1"/>
  <c r="AB15" i="1"/>
  <c r="Z15" i="1"/>
  <c r="Y15" i="1"/>
  <c r="AB14" i="1"/>
  <c r="Z14" i="1"/>
  <c r="Y14" i="1"/>
  <c r="AB13" i="1"/>
  <c r="Z13" i="1"/>
  <c r="Y13" i="1"/>
  <c r="AB12" i="1"/>
  <c r="Z12" i="1"/>
  <c r="Y12" i="1"/>
  <c r="AB11" i="1"/>
  <c r="Z11" i="1"/>
  <c r="Y11" i="1"/>
  <c r="AB10" i="1"/>
  <c r="Z10" i="1"/>
  <c r="Y10" i="1"/>
  <c r="AB8" i="1"/>
  <c r="AA8" i="1"/>
  <c r="Z8" i="1"/>
  <c r="Y8" i="1"/>
  <c r="AB7" i="1"/>
  <c r="AA7" i="1"/>
  <c r="Z7" i="1"/>
  <c r="Y7" i="1"/>
  <c r="AB6" i="1"/>
  <c r="AA6" i="1"/>
  <c r="Z6" i="1"/>
  <c r="Y6" i="1"/>
  <c r="AB5" i="1"/>
  <c r="AA5" i="1"/>
  <c r="Z5" i="1"/>
  <c r="Y5" i="1"/>
</calcChain>
</file>

<file path=xl/sharedStrings.xml><?xml version="1.0" encoding="utf-8"?>
<sst xmlns="http://schemas.openxmlformats.org/spreadsheetml/2006/main" count="768" uniqueCount="480">
  <si>
    <t>категория</t>
  </si>
  <si>
    <t>образование</t>
  </si>
  <si>
    <t>стаж</t>
  </si>
  <si>
    <t>Касаткина Яна Юрьевна, учитель</t>
  </si>
  <si>
    <t>высшее</t>
  </si>
  <si>
    <t>Армутова Марина Сергеевна,  учитель</t>
  </si>
  <si>
    <t>Барашнина Марина Сергеевна, учитель</t>
  </si>
  <si>
    <t>Тюрикова  Юлия Николаевна, зам. директора</t>
  </si>
  <si>
    <t>Паршев Александр Анатольевич, учитель</t>
  </si>
  <si>
    <t>Первышина Надежда Валерьевна, учитель</t>
  </si>
  <si>
    <t>Коренев Андрей Евгеньевич. учитель</t>
  </si>
  <si>
    <t>Сахно Оксана Николаевна, учитель</t>
  </si>
  <si>
    <t>Фаркова Валентина Александровна, учитель</t>
  </si>
  <si>
    <t>Афанасьева Наталья Алексеевна, учитель</t>
  </si>
  <si>
    <t>Старовая Ирина Юрьевна, учитель</t>
  </si>
  <si>
    <t>Кокорина Светлана Леонидовна, учитель</t>
  </si>
  <si>
    <t>Вахтова Ирина Николаевна, учитель</t>
  </si>
  <si>
    <t>учебное заведение</t>
  </si>
  <si>
    <t>дата окончания</t>
  </si>
  <si>
    <t>специальность</t>
  </si>
  <si>
    <t>награды</t>
  </si>
  <si>
    <t>Архангельский государственный педагогический институт им. М.В. Ломоносова</t>
  </si>
  <si>
    <t>сроки прохождения курсов</t>
  </si>
  <si>
    <t>место прохождения курсов</t>
  </si>
  <si>
    <t>тема курсов</t>
  </si>
  <si>
    <t>Архангельский ордена "Знак Почета" государственный педагогический институт им. М.В. Ломоносова</t>
  </si>
  <si>
    <t>математика</t>
  </si>
  <si>
    <t>физика</t>
  </si>
  <si>
    <t>Севмашвтуз-филиал Санкт-Петербургского Государственного Морского технического университета</t>
  </si>
  <si>
    <t>физик, преподаватель физики и информатики</t>
  </si>
  <si>
    <t xml:space="preserve">математика </t>
  </si>
  <si>
    <t>химия</t>
  </si>
  <si>
    <t>биология и химия</t>
  </si>
  <si>
    <t>учитель биологии и химии</t>
  </si>
  <si>
    <t>география</t>
  </si>
  <si>
    <t>Поморский государственный университет имени М.В. Ломоносова</t>
  </si>
  <si>
    <t>учитель географии</t>
  </si>
  <si>
    <t>биология с дополнительной специальностью химия</t>
  </si>
  <si>
    <t>английский и немецкий язык</t>
  </si>
  <si>
    <t>учитель английского и немецкого языка</t>
  </si>
  <si>
    <t>иностранный язык</t>
  </si>
  <si>
    <t>Поморский государственный университет им. М.В. Ломоносова</t>
  </si>
  <si>
    <t>романо-германские языки и литература (английский язык)</t>
  </si>
  <si>
    <t>филолог, преподаватель переводчик</t>
  </si>
  <si>
    <t>Иностранный язык с дополнительной специальностью</t>
  </si>
  <si>
    <t>учитель двух языков (английского и немецкого)</t>
  </si>
  <si>
    <t>учитель физической культуры</t>
  </si>
  <si>
    <t>ФИО, должность</t>
  </si>
  <si>
    <t>русский язык и литература</t>
  </si>
  <si>
    <t>квалификация</t>
  </si>
  <si>
    <t>учитель русского языка и литературы</t>
  </si>
  <si>
    <t>курсовая подготовка</t>
  </si>
  <si>
    <t>обучение по специальности</t>
  </si>
  <si>
    <t>учитель математики, информатики и вычислительной техники</t>
  </si>
  <si>
    <t>география и биология</t>
  </si>
  <si>
    <t>учитель географии и биологии</t>
  </si>
  <si>
    <t>филология</t>
  </si>
  <si>
    <t>Поморский международный педагогический университет имени М.В. Ломоносова</t>
  </si>
  <si>
    <t>физическая культура и спорт</t>
  </si>
  <si>
    <t>педагог по физической культуре и спорту</t>
  </si>
  <si>
    <t>история</t>
  </si>
  <si>
    <t>учитель истории и социально-политических дисциплин</t>
  </si>
  <si>
    <t xml:space="preserve">Санкт-Петербургский Государственный морской технический университет,Севмашвтуз </t>
  </si>
  <si>
    <t xml:space="preserve">математик, преподаватель </t>
  </si>
  <si>
    <t>дата поступления</t>
  </si>
  <si>
    <t>на работу</t>
  </si>
  <si>
    <t>в должности учитель</t>
  </si>
  <si>
    <t>в лицей</t>
  </si>
  <si>
    <t>общий</t>
  </si>
  <si>
    <t>пед.</t>
  </si>
  <si>
    <t>в лицее</t>
  </si>
  <si>
    <t>кол-во часов</t>
  </si>
  <si>
    <t>государств.</t>
  </si>
  <si>
    <t>УО</t>
  </si>
  <si>
    <t>Мин. обр. РФ</t>
  </si>
  <si>
    <t>25.10.2010 30.08.2008</t>
  </si>
  <si>
    <t>В</t>
  </si>
  <si>
    <t>I</t>
  </si>
  <si>
    <t>B</t>
  </si>
  <si>
    <t>Шапошникова Татьна Сергеевна, учитель</t>
  </si>
  <si>
    <t>Санкт-Петербургский государственный морской технический университет</t>
  </si>
  <si>
    <t>специалист по физической культуре и спорту</t>
  </si>
  <si>
    <t>№</t>
  </si>
  <si>
    <t>Корзников Роман Васильевич,  учитель</t>
  </si>
  <si>
    <t>федеральное государственное автономное образовательное учреждение высшего профессионального образования "Северный (Арктический) федеральный университет имени М.В.Ломоносова"</t>
  </si>
  <si>
    <t>теория и методика преподавания иностранных языков и культур</t>
  </si>
  <si>
    <t>лингвист, преподаватель</t>
  </si>
  <si>
    <t>учитель математики</t>
  </si>
  <si>
    <t>Первышина Надежда Валерьевна, зам. директора</t>
  </si>
  <si>
    <t>Личутина Наталья Владимировна, учитель</t>
  </si>
  <si>
    <t>1. Администрация</t>
  </si>
  <si>
    <t>Орлов Антон Сергеевич,  учитель</t>
  </si>
  <si>
    <t>руков. Должность</t>
  </si>
  <si>
    <t>Захарова Ольга Аркадьевна, учитель</t>
  </si>
  <si>
    <t>Государственной образовательное учреждение высшего профессионального образования Череповецкий государственный университет</t>
  </si>
  <si>
    <t>Изобразительное искусство</t>
  </si>
  <si>
    <t>учитель изобразительного искусства</t>
  </si>
  <si>
    <t>Моренко Наталья Ивановна, учитель</t>
  </si>
  <si>
    <t>Калиничева Ирина Валерьевна, учитель</t>
  </si>
  <si>
    <r>
      <t xml:space="preserve">Почетный работник общего образования РФ </t>
    </r>
    <r>
      <rPr>
        <sz val="8"/>
        <rFont val="Tahoma"/>
        <family val="2"/>
        <charset val="204"/>
      </rPr>
      <t>25.12.2013</t>
    </r>
  </si>
  <si>
    <t>Абрамова Юлия Николаевна, учитель</t>
  </si>
  <si>
    <t>Крюкова Светлана Николаевна, учитель</t>
  </si>
  <si>
    <t>Ивановский государственный университет</t>
  </si>
  <si>
    <t>Анохина Наталья Евгеньевна, учитель</t>
  </si>
  <si>
    <t>"математика" с дополнительной специальностью "Информатика"</t>
  </si>
  <si>
    <t>учитель математики и информатики</t>
  </si>
  <si>
    <t>"Физика" с дополнительной специальностью "Информатика"</t>
  </si>
  <si>
    <t>учитель физики и информатики</t>
  </si>
  <si>
    <t>другие</t>
  </si>
  <si>
    <t>благодарность ДО Арх обл. 16.05.2008</t>
  </si>
  <si>
    <t>благодарность УО 2015</t>
  </si>
  <si>
    <t>ПГ Админ. Северодвинска 10.2015</t>
  </si>
  <si>
    <t>БП Админ. Северодвинска 10.2015</t>
  </si>
  <si>
    <t>ПГ 10.2015</t>
  </si>
  <si>
    <t>Орлов Сергей Владимирович, учитель</t>
  </si>
  <si>
    <t>Северный (Арктический) федеральный университет имени М.В. Ломоносова</t>
  </si>
  <si>
    <t>магистр</t>
  </si>
  <si>
    <t>педагогическое образование</t>
  </si>
  <si>
    <t>бакалавр</t>
  </si>
  <si>
    <t>Северный государственный медицинский университет</t>
  </si>
  <si>
    <t>психолог, клинический психолог, преподаватель</t>
  </si>
  <si>
    <t>информатика</t>
  </si>
  <si>
    <t>история и обществознание</t>
  </si>
  <si>
    <t>биология</t>
  </si>
  <si>
    <t>английский язык</t>
  </si>
  <si>
    <t>физическая культура</t>
  </si>
  <si>
    <t>ИЗО и черчение</t>
  </si>
  <si>
    <t>технология</t>
  </si>
  <si>
    <t>педагог-психолог</t>
  </si>
  <si>
    <t xml:space="preserve">педагог-библиотекарь </t>
  </si>
  <si>
    <t>Рощина Элла Вилениновна, учитель</t>
  </si>
  <si>
    <t>благодарность 01.12.2016</t>
  </si>
  <si>
    <t>Ботыгина Наталия Владимировна, учитель</t>
  </si>
  <si>
    <t>Северный (Арктический) федеральный университет им. М.В. Ломоносова</t>
  </si>
  <si>
    <t>Максименко Андрей Владимирович, учитель</t>
  </si>
  <si>
    <t>математика с дополнительной специальностью информатика и ВТ</t>
  </si>
  <si>
    <t>Хромцова Юлия Николаевна</t>
  </si>
  <si>
    <t>Северный (Арктический) федеральный университет имени М.В.Ломоносова</t>
  </si>
  <si>
    <t>директор</t>
  </si>
  <si>
    <t>педагог-организатор</t>
  </si>
  <si>
    <t>Ульяновская Людмила Васильевна</t>
  </si>
  <si>
    <t>Колобанова Наталья Ивановна</t>
  </si>
  <si>
    <t>заместитель директора по ВР</t>
  </si>
  <si>
    <t>заместитель директора по УВР</t>
  </si>
  <si>
    <t>ПГ Администрации Северодвинска 15.04.2008</t>
  </si>
  <si>
    <t>психолог</t>
  </si>
  <si>
    <t>Почетный работник общего образования РФ (2018)</t>
  </si>
  <si>
    <t>БП 10.2015    ПГ 10.2018</t>
  </si>
  <si>
    <t>Благодарность заместителя председателя Гос.Думы 10.2018</t>
  </si>
  <si>
    <t>ПГ Областного совета депутатов 10.2015</t>
  </si>
  <si>
    <t>Шнюкова Анна Александровна, учитель</t>
  </si>
  <si>
    <t>Рычкова Надежда Викторовна</t>
  </si>
  <si>
    <t>Семушина Арина Владимировна</t>
  </si>
  <si>
    <t xml:space="preserve">благодарность 13.05.2013 ПГ октябрь 2018 </t>
  </si>
  <si>
    <t>БП
март 2019</t>
  </si>
  <si>
    <t>БП 
март 2019</t>
  </si>
  <si>
    <t>СЗД</t>
  </si>
  <si>
    <t>Шутова Ксения Сергеевна, учитель</t>
  </si>
  <si>
    <t>Курочкина Елена Владимировна, учитель</t>
  </si>
  <si>
    <t>Никитин Владимир Викторович, учитель</t>
  </si>
  <si>
    <t xml:space="preserve">Емельянцева Алина Андреевна, педагог-психолог </t>
  </si>
  <si>
    <t>Лукина Лариса Александровна, педагог-библиотекарь</t>
  </si>
  <si>
    <t>Почетный работник общего образования РФ 
к.п.н.</t>
  </si>
  <si>
    <t>физическое воспитание</t>
  </si>
  <si>
    <t>Аккуратова (Митина) Анна Вячеславовна, учитель</t>
  </si>
  <si>
    <t>Трухачева Татьяна Дмитриевна</t>
  </si>
  <si>
    <t>Нагрудный знак «Почетный работник воспитания и
просвещения Российской Федерации»
 апрель 2020</t>
  </si>
  <si>
    <t>Нагрудный знак «Почетный работник воспитания и
просвещения Российской Федерации»
 апрель 2020</t>
  </si>
  <si>
    <t>Благ. письмо Совета депутатов 2019</t>
  </si>
  <si>
    <t>Иванова Ирина Николаевна</t>
  </si>
  <si>
    <t>ПГ Администрации Северодвинска 07.03.2021</t>
  </si>
  <si>
    <t>22.04.2013 БП 10.2015     
 ПГ 07.03.2021</t>
  </si>
  <si>
    <t>ПГ 07.03.2021</t>
  </si>
  <si>
    <t>БП 
октябрь 2018
ПГ 07.03.2021</t>
  </si>
  <si>
    <t>26.09.2012
ПГ 07.03.2021</t>
  </si>
  <si>
    <t>БП 10.2015
ПГ 07.03.2021</t>
  </si>
  <si>
    <t>английский язык, французский язык</t>
  </si>
  <si>
    <t xml:space="preserve">                               Сведения о педагогических работниках МАОУ "Общеобразовательный лицей № 17"</t>
  </si>
  <si>
    <t>английский язык декрет</t>
  </si>
  <si>
    <t>Стурова (Фалалеева) Алина Сергеевна, учитель</t>
  </si>
  <si>
    <t>ПГ МАОУ "Лицей № 17" 05.10.2021</t>
  </si>
  <si>
    <t>Почетный работник общего образования 2016, . к.п.н. 2007</t>
  </si>
  <si>
    <t>Ульновская Людмила Васильевна</t>
  </si>
  <si>
    <t>Саратовский государственный университет им.Н.Г.Чернышевского</t>
  </si>
  <si>
    <t>преподаватель истории и обществоведения</t>
  </si>
  <si>
    <t>Почетная грамота министерства образования и науки Архангельской области 21.09.2018</t>
  </si>
  <si>
    <t>ПГ 21.09.2018</t>
  </si>
  <si>
    <t>ПГ 2012</t>
  </si>
  <si>
    <t>ПГ Администрации Северодвинска 2008</t>
  </si>
  <si>
    <t>ПГ 2017</t>
  </si>
  <si>
    <t>«Почетный работник воспитания и просвещения Российской Федерации»" 2022</t>
  </si>
  <si>
    <t>Почетная грамота Министерства просвещения РФ 2022</t>
  </si>
  <si>
    <t>ПГ областного собрания депутатов депутатов 2022</t>
  </si>
  <si>
    <t xml:space="preserve">направление подготовки 44.03.01 Педагогическое </t>
  </si>
  <si>
    <t>Никитина Кристина Владимировна</t>
  </si>
  <si>
    <t>Михайлов Евгений Владимирович</t>
  </si>
  <si>
    <t>САФУ им. М.В. Ломоносова</t>
  </si>
  <si>
    <t>математик преподаватель математики</t>
  </si>
  <si>
    <t xml:space="preserve">педагогическое образование </t>
  </si>
  <si>
    <t>Родионова Анастасия Юрьевна</t>
  </si>
  <si>
    <t>педагог дополнительного образования</t>
  </si>
  <si>
    <t>Лобанов Артем Владимирович</t>
  </si>
  <si>
    <t>не подлежит аттестации</t>
  </si>
  <si>
    <t>Санкт-Петербурский университет дизайна и технологий</t>
  </si>
  <si>
    <t>Графический дизайн</t>
  </si>
  <si>
    <t>Гармоза (Неверова) Евгения Игоревна</t>
  </si>
  <si>
    <t>Северный (Арктический) федеральный университет им. М.В.Ломоносова</t>
  </si>
  <si>
    <t>07.11.2008 
ПГ МО АО 2021</t>
  </si>
  <si>
    <t>01.10.2015;
Благоадрность за подготовку призера РЭО 10.03.2021</t>
  </si>
  <si>
    <t>14.09.2016;
Благоадрность за подготовку призеров РЭО 10.03.2021, 2022</t>
  </si>
  <si>
    <t>Министерство образования АО (с 2008г.)</t>
  </si>
  <si>
    <t>Почетная грамота Министерства просвещения Российской Федерации, 10.05.2023</t>
  </si>
  <si>
    <t>Шелудина Елизавета Павловна, учитель</t>
  </si>
  <si>
    <t>4 курс</t>
  </si>
  <si>
    <t>Пархатова Ксения Сергеевна</t>
  </si>
  <si>
    <t>Северный (Арктический) федеральный университет имени М.В.Ломоносова, ИсМАРТ</t>
  </si>
  <si>
    <t>Тарасова Елизавета Викторовна</t>
  </si>
  <si>
    <t>Киселева Валерия Дмитриевна</t>
  </si>
  <si>
    <t>Информатика и вычислительная техника</t>
  </si>
  <si>
    <t>Право и организация социального обеспечения</t>
  </si>
  <si>
    <t>педагогическое образование с двумя профилями подготовки</t>
  </si>
  <si>
    <t xml:space="preserve">английский язык </t>
  </si>
  <si>
    <t xml:space="preserve">
</t>
  </si>
  <si>
    <t>Севмашвтуз-филиал Санкт-Петербургского Государственного Морского технического университета/АО ИОО</t>
  </si>
  <si>
    <t>высшее/ ПП</t>
  </si>
  <si>
    <t>физика/Менеджменти экономика образования</t>
  </si>
  <si>
    <t>физик, преподаватель физики и информатики/Менеджменти экономика образования</t>
  </si>
  <si>
    <t>1996/2015</t>
  </si>
  <si>
    <t>высшее/ ПП/высшее</t>
  </si>
  <si>
    <t>Поморский международный педагогический университет имени М.В. Ломоносова/НОУ ВПО "Институт управления" (Г.Архангельск)/Северный (Арктический) федеральный университет имени М.В.Ломоносова</t>
  </si>
  <si>
    <t xml:space="preserve">математика/менеджмент/педагогическое образование, Менеджмент образования </t>
  </si>
  <si>
    <t>учитель математики, информатики и вычислительной техники/Руководитель образовательного учреждения/ магистр</t>
  </si>
  <si>
    <t>1996/2012/2018</t>
  </si>
  <si>
    <t>высшее/ПП/высшее</t>
  </si>
  <si>
    <t>Саратовский ордена Трудового Красного знамени госуниверситет им. Н.Г Чернышевского/Институт непрерывного образования взрослых (г. Санкт-Петербург)/Московский государственный индустриальный университет</t>
  </si>
  <si>
    <t>история/менеджмент образования/юриспруденция</t>
  </si>
  <si>
    <t>историк, преподаватель истории и обществоведения/менеджмент образования/юрист</t>
  </si>
  <si>
    <t>1990/2016/2005</t>
  </si>
  <si>
    <t>среднее специальное/высшее/ПП</t>
  </si>
  <si>
    <t>Северодвинское педагогическое училище/Ленинградский государственный областной университет им. А.С. Пушкина/Центр профессиональногоо менеджмента "Академия бизнеса" (г. Саратов)</t>
  </si>
  <si>
    <t>преподавание в начальных классах со специализацией/психология/Менеджмент в образовании в условиях реализации ФГОС</t>
  </si>
  <si>
    <t xml:space="preserve">учитель начальных классов со специализацией/психолог/менеджер в сфере образования </t>
  </si>
  <si>
    <t>1994/2000/2018</t>
  </si>
  <si>
    <t>благодарность УО 28.04.2015/БП городской совет депутатов 10.2015/БП Областного собрания депутатов 2019</t>
  </si>
  <si>
    <t>благодарность УО 23.03.2015/Благодарность заместителя председателя Гос.Думы 10.2018/Почетная грамота Министерства просвещения Российской Федерации, 10.05.2023</t>
  </si>
  <si>
    <t>благодарность Мин. Обр и науки Арх обл. 18.02.2015/БП Админ. Северодвинска 10.2015/Благодарность заместителя председателя Гос.Думы 10.2018</t>
  </si>
  <si>
    <t>Поморский государственный университет имени М.В. Ломоносова/Северный (Арктический) федеральный университет им. М.В. Ломоносова</t>
  </si>
  <si>
    <t>русский язык и литература/Педагогическое образование. Менеджмент в образовании</t>
  </si>
  <si>
    <t>учитель русского языка и литературы/магистр</t>
  </si>
  <si>
    <t>2010/2021</t>
  </si>
  <si>
    <t>АО ИОО 10.04-14.04.2023 Реализация требований обновленных ФГОС НОО и ФГОС ООО в работе учителя,36 часов</t>
  </si>
  <si>
    <t>АО ИОО 20.04-24.04.2020 Сервисы Интернет для организации обучения с использованием дистанционных образовательных технологий,40 часов; Образовательный фонд "Талант и успех" 12.01-18.01.2020 Взаимодействие основного и дополнительного математического образования как основа  работы с одаренными школьниками ,56 часов;АО ИОО 17.01-21.01.2022 Обновление содержания и методики преподавания математики в условиях ФГОС основного общего и среднего общего образования,40 часов</t>
  </si>
  <si>
    <t>ПГ городской совет депутатов 10.2015/БП Областного собрания депутатов 2019</t>
  </si>
  <si>
    <t>физико-матемаческое образование/математическое образование</t>
  </si>
  <si>
    <t>благ.письмо  губернатора Арх. обл. 2010/ Почетный работник общего образования</t>
  </si>
  <si>
    <t>Поморский международный педагогический университет имени М.В. Ломоносова/Поморский международный педагогический университет имени М.В. Ломоносова</t>
  </si>
  <si>
    <t xml:space="preserve">физика/Переподготовка: Менеджмент в образовании
</t>
  </si>
  <si>
    <t>учитель физики и информатики/менеджер в образовании</t>
  </si>
  <si>
    <t>1993/2002</t>
  </si>
  <si>
    <t>благодарность Государственной Думы Архангельской обл. по вопросам  семьи, женщин и детей 2015/ПГ МБОУ Лицей № 17"/ПГ областного собрания депутатов депутатов 2022</t>
  </si>
  <si>
    <t>Центр он-лайн обучения Нетология-групп" 04.05-04.08.2019 Экспресс-подготовка учащихся к ЕГЭ по физике,72 часа; МФТИ 19.10-30.11.2020 Углубленная и олимпиадная подготовка учащихся 8-11 классов по физике, 108 часов; АО ИОО 14.04-18.04.2020 Сервисы Интернет для организации обучения с использованием дистанционных образовательных технологий, 40 часов</t>
  </si>
  <si>
    <t>БП городской совект депутатов 10.2015/Благодарность заместителя председателя Гос.Думы 10.2018</t>
  </si>
  <si>
    <t>высшее/высшее/высшее</t>
  </si>
  <si>
    <t>Северный (Арктический) федеральный университет имени М.В.Ломоносова/Северный (Арктический) федеральный университет имени М.В.Ломоносова/Северный (Арктический) федеральный университет имени М.В.Ломоносова</t>
  </si>
  <si>
    <t>педагогическое образование/государственное и муниципальное управление/педагогическое образование</t>
  </si>
  <si>
    <t>бакалавр/бакалавр/магистр</t>
  </si>
  <si>
    <t>2016/2017/2018</t>
  </si>
  <si>
    <t>Поморский государственный педагогический университет</t>
  </si>
  <si>
    <t>ПГ Администрации Северодвинска 09.02.2012/ПГ городской совет депутатов 10.2015</t>
  </si>
  <si>
    <t>БП городской совет депутатов 10.2015/ПГ Совета депутатов Северодвинска 07.03.2021</t>
  </si>
  <si>
    <t>АО ИОО 20.04-24.04.2020 Сервисы Интернет для организации обучения с использованием дистанционных образовательных технологий,40 часов; АО ИОО 23.01-17.02.2023Реализация требований обновленных ФГОС НОО и ФГОС ООО в работе учителя,36 часов</t>
  </si>
  <si>
    <t>Северный (Арктический) федеральный университет/ обучение в магистратуре</t>
  </si>
  <si>
    <t>ООО "Центр инновационного образования и воспитания" 20.07-28.07.2021 ФГОС ООО в соответствии с приказом Минпросвещения №287 от 31.05.2021, 44 часа; Академия реализации государственной политики и профессионального развития работников образования Министерства просвещения Российской Федерации (г.Москва) 02.11-10.12.2023 Разговоры о важном: система работы классного руководителя (куратора),58 часов</t>
  </si>
  <si>
    <t>профессиональное /профессиональная переподготовка</t>
  </si>
  <si>
    <t>Государственное бюджетное профессиональное  образовательное учреждение Архангельской области "Архангельский государственный многопрофильный колледж"/ООО.Центр повышения квалификации и переподготовки "Луч знаний"</t>
  </si>
  <si>
    <t>АО ИОО 23.09-21.10.2019 ФГОС ОО:информационно-образовательная среда в преподавании ИЗО и черчения (рег.номер 40143),72 часа; АО ИОО 12.09-01.10.2016 ФГОС ОО: информационно-образовательная среда в преподавании ИЗО и черчения", 72 часа; АО ИОО 26.09-21.10.2022 Реализация требований обновленных ФГОС НОО и ФГОС ООО в работе учителя,36 часов</t>
  </si>
  <si>
    <r>
      <t>ПГ  Администрации Северодвинска 28.09.2012/</t>
    </r>
    <r>
      <rPr>
        <b/>
        <sz val="8"/>
        <color theme="1"/>
        <rFont val="Tahoma"/>
        <family val="2"/>
        <charset val="204"/>
      </rPr>
      <t>Почетный работник сферы образования Российской Федерации 10.05.2023</t>
    </r>
    <r>
      <rPr>
        <sz val="8"/>
        <color theme="1"/>
        <rFont val="Tahoma"/>
        <family val="2"/>
        <charset val="204"/>
      </rPr>
      <t>/ПГ областного собрания депутатов депутатов 2022</t>
    </r>
  </si>
  <si>
    <t>высшее/высшее/ПП</t>
  </si>
  <si>
    <t>Северный (Арктический) федеральный университет имени М.В.Ломоносова/Северный (Арктический) федеральный университет имени М.В.Ломоносова/АО ИОО</t>
  </si>
  <si>
    <t>бакалавр/магистр/педагогическое образование</t>
  </si>
  <si>
    <t>направление подготовки 44.03.01 Педагогическое образование. Профиль: Технология/Направление подготовки 44.03.01 Педагогическое образование. Профиль:воспитательная деятельность с молодежью/Основы методики преподавания в начальной школе</t>
  </si>
  <si>
    <t>2016/2018/2018</t>
  </si>
  <si>
    <t>Коноплева (Кузьмина) Ксения Валерьевна, учитель</t>
  </si>
  <si>
    <t>Лалетина (Власова) Валерия Евгеньевна</t>
  </si>
  <si>
    <t>учитель технологии</t>
  </si>
  <si>
    <t>учитель химии</t>
  </si>
  <si>
    <t>2020/2023</t>
  </si>
  <si>
    <t>Слюсарева (Гнипа) Екатерина Алексеевна, учитель</t>
  </si>
  <si>
    <t>Северный (Арктический) федеральный университет/ФГБОУ  ВО "Ярославский государственный педагогический университет им. К.Д.Ушинского"</t>
  </si>
  <si>
    <t>педагогическое образование/магистр(с отличием)</t>
  </si>
  <si>
    <t>21.05.2007/ Ветеран труда 27.01.2023</t>
  </si>
  <si>
    <t>АО ИОО 16.01-27.01.2017 Современные проблемы физического воспитания в соответствии с тербованиями ФГОС и государственной политикой по реализации и внедрению ВФСК "ГТО",72 часа; Институт возрастной физиологии РАО 01.04-31.05.2019 Педагогическая физиология,108 часов; АО ИОО 17.05.-01.06.2019 Введение ФГОС среднего общего образования,16 часов; ООО "Центр инновационного образования и воспитания" 14.01.2021 Методология и технологии дистанционного обучения в образовательной организации", 49 часов; АО ИОО 28.08.-08.09.2023 Реализация требований обновленных ФГОС ООО, ФГОС СОО в работе учителя физической культуры,32 часа</t>
  </si>
  <si>
    <t>АО ИОО 09.03.-25.03.2022 Реализация требований обновленных ФГОС НОО и ФГОС ООО в работе учителя,36 часов; АО ИОО 20.04-24.04.2020 Сервисы Интернет для организации обучения с использованием дистанционных образовательных технологий,40 часов; АО ИОО 28.11-16.12.2022 Содержание и методика преподавания курса финансовой грамотности различным категориям обучающимися,72 часа; АО ИОО 07.02.-04.03.2022 Подготовка экспертов по оцениванию работ с развернутым ответом участников основного государственного экзамена (математика),24 часа</t>
  </si>
  <si>
    <t>\</t>
  </si>
  <si>
    <t>высшее/высшее</t>
  </si>
  <si>
    <t>Поморский международный педагогический университет имени М.В. Ломоносова/ФГА ОУВО "Национальный исследовательский университет "Высшая школа экономики"</t>
  </si>
  <si>
    <t>русский язык и литература/ филология</t>
  </si>
  <si>
    <t>1995/2022</t>
  </si>
  <si>
    <t>БалясоваАльбина Викторовна (совм)</t>
  </si>
  <si>
    <t xml:space="preserve">АО ИОО 31.01.-04.02.2022 Система достижения и оценки качества планируемых результатов в условиях ФГОС ОО по химии (ОГЭ, ЕГЭ, ВПР), 40 часов; </t>
  </si>
  <si>
    <t>Арзамасский государственный педагогический институт им. А.П. Гайдара</t>
  </si>
  <si>
    <t>учитель биологии</t>
  </si>
  <si>
    <t>юрист/учитель физической культуры(переподготовка)</t>
  </si>
  <si>
    <t>Бессонова Татьяна Александровна</t>
  </si>
  <si>
    <t>Мошников Евгений Иванович</t>
  </si>
  <si>
    <t>вышее/профессиональная переподготовка</t>
  </si>
  <si>
    <t>Санкт-Петербургский Государственный Морской технический университет/ АНО ДПО "Санкт-Петербургский университет повышения квалификации и профессиональной переподготовки"</t>
  </si>
  <si>
    <t xml:space="preserve">экономист/Педагогическое образование: учитель технологии. Обслуживающий труд. </t>
  </si>
  <si>
    <t>Информационные системы в экономике/ Право на ведение  профессиональной деятельности в сфере педагогического образования ппо предмету "Технология" (588 часов)</t>
  </si>
  <si>
    <t>2000/2023</t>
  </si>
  <si>
    <t>советник директора по воспитанию и взаимодействию с дтскими общественными объединениями</t>
  </si>
  <si>
    <t>Третьякова Елена Александровна</t>
  </si>
  <si>
    <t>НОУ "Современная гуманитарная академия"</t>
  </si>
  <si>
    <t>психология</t>
  </si>
  <si>
    <t>без категории</t>
  </si>
  <si>
    <t>Кириленко Диана Андреевна</t>
  </si>
  <si>
    <t>2 курс</t>
  </si>
  <si>
    <t>САФУ имени М.В. Ломоносова</t>
  </si>
  <si>
    <t>Дерягина Софья Андреевна (совм)</t>
  </si>
  <si>
    <t xml:space="preserve">Трухина Светлана Михайловна </t>
  </si>
  <si>
    <t>Окольничников Виктор  Сергеевич</t>
  </si>
  <si>
    <t>учитель физики</t>
  </si>
  <si>
    <t>Почетное звание "Почетный работник в сфере образования Российской Федерации" №140/н от 22.05.2024г.</t>
  </si>
  <si>
    <t>ПГ от 22.05.2024</t>
  </si>
  <si>
    <t>Карпова Людмила Кирилловна</t>
  </si>
  <si>
    <t>английский язык и немецкий язык</t>
  </si>
  <si>
    <t>Бабкина Дарина Александровна</t>
  </si>
  <si>
    <t>старший методист</t>
  </si>
  <si>
    <t>ВЗФЭИ г.Архангельск</t>
  </si>
  <si>
    <t>экономист</t>
  </si>
  <si>
    <t>информатика и вычислительная техника</t>
  </si>
  <si>
    <t>высшее/проф.переподготовка</t>
  </si>
  <si>
    <t>САФУ имени М.В. Ломоносова/ООО "Центр инновационного образования и воспитания"</t>
  </si>
  <si>
    <t>бакалавр/педагогическая деятельность в общеобразовательной организации</t>
  </si>
  <si>
    <t>2016/2024</t>
  </si>
  <si>
    <t>Мартемьянова (Вашукевич) Анастасия Андреевна</t>
  </si>
  <si>
    <t xml:space="preserve">Амплеев Артур Валентинович, преподаватель-организатор основ безопасности и защиты Родины </t>
  </si>
  <si>
    <t>АО ИОО 08.04-10.04.2024 Актуальные вопросы методикипреподавания истории в школе в контексте обновления ФГОС ООО и ФГОС СОО, 24 часа; АО ИОО 22.04.2024-24.04.2024 Актуальные вопросы методики преподавания обществознания в школе в контексте обновления ФГОС ООО и ФГОС СОО, 24 часа; ФГБНУ "ИИДСВ" 04.12-17.12.2023 "Федеральная рабочая программа воспитания в общеобразовательных отганизациях: модуль "Взаимодействие с родителями (законными представителями)", 36 часов</t>
  </si>
  <si>
    <t>бакалавр/проф.переподготовка</t>
  </si>
  <si>
    <t>преподаватель-организатор основ безопасности и защиты Родины</t>
  </si>
  <si>
    <t>Сидорова Валерия Андреевна</t>
  </si>
  <si>
    <t>Жирнова Марина Анатольевна (совм)</t>
  </si>
  <si>
    <t>ФГАОУ "ИТМО"</t>
  </si>
  <si>
    <t>информационные системы и технологии</t>
  </si>
  <si>
    <t>высшее/магистр</t>
  </si>
  <si>
    <t>СПбГМТУ "Севмашвтуз"/САФУ им.М.В. Ломоносова</t>
  </si>
  <si>
    <t>физик.преподаватель/магистр</t>
  </si>
  <si>
    <t>2004/2021</t>
  </si>
  <si>
    <t>ПГ Лицея № 17 07.03.2019, 04.02.2020</t>
  </si>
  <si>
    <t>благодарность  16.08.2024</t>
  </si>
  <si>
    <t>БП 01.10.2015    ПГ 16.08.2024</t>
  </si>
  <si>
    <t>ПГ 16.08.2024</t>
  </si>
  <si>
    <t>05.10.2019   Знак "Отличник прсвещения" 17.05.2024</t>
  </si>
  <si>
    <t>АО ИОО 24.02-26.02.2021 Имидж современного педагога,24 часа; ООО "Центр инновационного образования и воспитания" 2020 Методология и технологии дистанционного обучения в образовательной организации",49 часов; АО ИОО 23.09-27.09.24 Реализация требований обновленных ФГОС ООО, ФГОС СОО в работе учителя (английский язык), 36 часов</t>
  </si>
  <si>
    <t>Севмашвтуз-филиал Санкт-Петербургского Государственного Морского технического университета/АО ИОО/ Институт развития профессионального образования</t>
  </si>
  <si>
    <t>физика/переподготовка "Менеджмент в образовании (528 час.)/ переподготовка Практическая подготовка пед.работников в сфере разработки, производства и эксплуатации БАС</t>
  </si>
  <si>
    <t>физик, преподаватель физики и информатики/специалист по охране труда/ педагог доп.образования в сфере разработки, производства и эксплуатации БАС</t>
  </si>
  <si>
    <t>1996/2008/2024</t>
  </si>
  <si>
    <t>ФГБО "Театральный институт им.Бориса Щукина при Государственном академическом театре имени Евгения Вахтангова" 13.08-17.08.2024 "Методы создания пластической постановки через использование языка современного танца и принципов нового качества движения", 16 часов</t>
  </si>
  <si>
    <t>управление и информатика в технических системах</t>
  </si>
  <si>
    <t>НИУ ВШЭ 07.06-27.06.2021 Стратегии подготовки школьников по английскому языку к олимпиадам и конкурсам",76 часов; АО ИОО 15.11-17.11.2021 Функциональная грамотность обучающихся (иностранный язык),24 часа; АО ИОО 24.02-26.02.2021 Имидж современного педагога, 24 часа; АО ИОО 23.09-27.09.2024 Реализация требований обновленных ФГОС ООО, ФГОС СОО в работе учителя (английский язык),36 часов</t>
  </si>
  <si>
    <t>АО ИОО 17.01-21.01.2022 Обновление содержания и методики преподавания математики в условиях ФГОС основного общего и среднего общего образования,40 часов; АО ИОО  13.04.-18.04.2020 Сервисы Интернет для организации обучения с использованием дистанционных образовательных технологий,40 часов; АО ИОО 28.11-16.12.2022 Содержание и методика преподавания курса финансовой грамотности различным категориям обучающимися,72 часа; АО ИОО 12.02-22.02.2024 Организация проектной и исследовательской деятельности в условиях обновленных ФГОС ОО (естественно-научные предметы, математика), 32 часа; АО ИОО 08.04.-24.04.2024 Школа Минпросвещения России: новые возможности для повышения качества образования, 48 часов; АО ИОО 30.09-18.10.24 Проектирование программы развития образовательной организации, 40 часов</t>
  </si>
  <si>
    <t>ГБОУ ВО "Российский государственный педагогический университет им. А.И. Герцена" 09.12-13.12.2024 Деятельность советника директора по воспитанию и взаимодействию с детскими общественными объединениями в общеобразовательных организациях",36 часов</t>
  </si>
  <si>
    <t>АО ИОО 13.04-18.04.2020 Сервисы Интернет для организации обучения с использованием дистанционных образовательных технологий,40 часов; АО ИОО 24.01-11.02.2022Реализация требований обновленных ФГОС НОО и ФГОС ООО в работе учителя,36 часов;Институт возрастной физиологии РАО 01.04-31.05.2019 Педагогическая физиология, 36 часов; ООО "Центр инновационного образования и воспитания" 14.11-19.11.2023 "ИКТ-компетентность учителя в цифровой образовательной среде", 66 часов; ООО "Центр инновационного образования и воспитания" 13.11-19.11.2023 "Организация обучения обучающихся с ограниченными возможностями здоровья", 73 часа; ООО "Центр инновационного образования и воспитания" 06.12-08.12.24 Организация профилактики суицидального поведения детей, 49 часов</t>
  </si>
  <si>
    <t>Академия реализации государственной политики и профессионального развития работников образования Министерства просвещения Российской Федерации (г.Москва) 02.11-10.12.2022 Разговоры о важном: система работы классного руководителя (куратора),58 часов; АО ИОО 14.02-02.03.2022 Реализация требований обновленных ФГОС НОО и ФГОС ООО в работе учителя,36 часов; АО ИОО 20.09-10.12.2021 Школа современного учителя биологии, 100 часов; Национальный исследоательский Нижегородский государственный университет им. Н.И.Лобачевского 01.11-05.11.2021Организация исследовательской деятельности учащихся при изучении предметов естественнонаучного цикла,36 часов ;  ООО "Центр инновационного образования и воспитания" 13.11-18.11.2023 "ИКТ-компетентность учителя в цифровой образовательной среде", 66 часов; ООО "Центр инновационного образования и воспитания" 12.11-18.11.2023 "Организация обучения обучающихся с ограниченными возможностями здоровья", 73 часа, АНО "Центр непрерывного развития личности и реализации человеческого потенциала" 04.09-25.11.2023 Построение профориентационной деятельности в образовательной организации в рамках  реализации Всероссийского проекта "Билет в будущее", 72 ч;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26.08-30.08.2024 Реализация требований обновленных ФГОС ООО, ФГОС СОО в работе учителя (биология), 36 часов; ООО "Центр инновационного образования и воспитания" 06.12-08.12.24 Организация профилактики суицидального поведения детей, 49 часов</t>
  </si>
  <si>
    <t xml:space="preserve">АО ИОО 26.09.-21.10.2022 Реализация требований обновленных ФГОС НОО и ФГОС ООО в работе учителя,36 часов; САФУ 05.12-10.12.2016 Подготовка спортивных судей главной судейской коллегии и судейских бригад физкультурных и спортивных мероприятий Всероссийского физкультурно-спортивного комплекса "Готов к труду и обороне" (ГТО)",72 часа; Институт возрастной физиологии РАО 01.04-31.05.2019 Педагогическая физиология,32 часа; АО ИОО 17.05-01.06.2019 Введение ФГОС среднего общего образования,16 часов; АО ИОО 28.04.-10.05.2014«Проектирование рабочей программы учителя-предметника в контексте ФГОС основного общего образования»,36 часов; ООО "Центр инновационного образования и воспитания" 02.12-04.12.24 Организация профилактики суицидального поведения детей, 49 часов </t>
  </si>
  <si>
    <t>АО ИОО 13.03-17.03.2023 Экспертиза профессиональной деятельности педагогического работника при аттестации на квалификационную категорию, 40 часов; АО ИОО 13.03-31.03.2023 Проектирование и анализ учебного занятия  (история и обществознание),40 часов; АО ИОО 16.11-04.12.2015  Преподавание истории в контексте историко-культурного стандарта,16 часов; АО ИОО 24.01-11.02.2022Реализация требований обновленных ФГОС НОО и ФГОС ООО в работе учителя,36 часов; ФГАОУ "Академия реализации государственной политики и профессионального развития работников образования Министерства просвещения РФ" 11.04-22.05.2023 "Разговоры о важном": система работы классного руководителя (куратора), 58 часов; АО ИОО 29.01-02.02.2024 Государственная итоговая аттестация по истории и обществознанию, 40 часов; АНОДПО "ЛингваНова" 19.08-29.08.24 "Использование образовательной платформы Сферум и Вконтакте в процессе обучения в условиях реализации Федеральной образовательной программы", 36 часов; АО ИОО 01.02-01.03.24 Подготовка экспертов по оцениванию работ с развернутым ответом участников единого государственного экзамена (история, обществознание),24 часа; ООО "Центр инновационного образования и воспитания" 08.12-10.12.24 Организация профилактики суицидального поведения детей, 49 часов</t>
  </si>
  <si>
    <t>АО ИОО 26.09-21.10.2022 Реализация требований обновленных ФГОС НОО и ФГОС ООО в работе учителя,36 часов; АО ИОО 21.01-25.01.2019 Профессиональная компетентность учителя физической культуры в реализации ФГОС ОО,40 часов; Институт возрастной физиологии РАО 01.04.-31.05.2019 Педагогическая физиология,36 часов; ООО "Центр инновационного образования и воспитания" 04.12.-06.12.2024 Профилактика суицидального поведения обучающихся, 49 часов</t>
  </si>
  <si>
    <t>АО ИОО 19.09-08.10.2016 особенности преподавания учебного предмета "Технология"в условиях ФГОС ООО,72 часа; АО ИОО 30.09-03.10.2019 Содержание и технология разработки рабочей программы по предметной области "Технология",32 часа; АО ИОО 26.09-21.10.2022 Реализация требований обновленных ФГОС НОО и ФГОС ООО в работе учителя,36 часов; ООО "Центр инновационного образования и воспитания" 06.11-11.11.2023 "ИКТ-компетентность учителя в цифровой образовательной среде", 66 часов; ООО "Центр инновационного образования и воспитания" 05.11-11.11.2023 "Организация обучения обучающихся с ограниченными возможностями здоровья", 73 часа; ООО "Центр инновационного образования и воспитания" 08.12-10.12.2024 Организация профилактики суицидального поведения детей, 49 часов</t>
  </si>
  <si>
    <t>АО ИОО 31.10-02.11.2017 Мотивация учебной деятельности,24 часа; АО ИОО 13.04-18.04.2020 Сервисы Интернет для организации обучения с использованием дистанционных образовательных технологий, 40 часов; АО ИОО 24.01-11.02.2022 Реализация требований обновленных ФГОС НОО и ФГОС ООО в работе учителя, 36 часов; АО ИОО 11.11-13.11.2024 Функциональная грамотность обучающихся: русский язык и литература", 24 часа; ООО "Центр инновационного образования и воспитания" 07.12-09.12.2024 Организация профилактики суицидального поведения детей, 49 часов</t>
  </si>
  <si>
    <t>АО ИОО 14.02-02.02.2022 Реализация требований обновленных ФГОС НОО и ФГОС ООО в работе учителя,36 часов; АО ИОО 06.06-10.06.2022Экспертиза профессиональной деятельности педагогического работника при аттестации на квалификационную категорию, 40 часов; АО ИОО 20.04-24.04.2020 Сервисы Интернет для организации обучения с использованием дистанционных образовательных технологий,16 часов; АО ИОО 26.02-01.03.2024 Методическое сопровождение педагогов по повышению качества подготовки обучающихся к ГИА по биологии, 40 часов; АО ИОО 26.08-30.08.2024 Реализация требований обновленных ФГОС ООО, ФГОС СОО в работе учителя (биология), 36 часов ; ООО "Центр инновационного образования и воспитания" 08.12-10.12.2024 Организация профилактики суицидального поведения детей, 49 часов</t>
  </si>
  <si>
    <t>НИУ ВШЭ 17.06-30.06.2019 Преподавание русского языка и лингвистики в школе. Подготовка школьников к олимпиадам и конкурсам,76 часов; АО ИОО 23.01-17.02.2023 Реализация требований обновленных ФГОС НОО и ФГОС ООО в работе учителя,36 часов; АО ИОО 13.04-18.04.2020 Сервисы Интернет для организации обучения с использованием дистанционных образовательных технологий,40 часов; ООО "Центр инновационного образования и воспитания" 10.12-12.12.2024 Профилактика суицидального поведения обучающихся", 49 часов</t>
  </si>
  <si>
    <t>ООО "Центр инновационного образования и воспитания" 13.12-23.12.2024 Организация профилактики суицидального поведения детей, 49 часов</t>
  </si>
  <si>
    <t xml:space="preserve">АО ИОО 13.03-16.03.2023 Деятельность школьной библиотеки в контексте "Стратегии развития библиотечного дела до 2030 года",32 часа; АО ИОО 06.02-07.02.2023Современные УМК. Организация обеспечения образовательных организаций Архангельской области учебниками, 16 часов; ООО "Центр инновационного  образования и воспитания" 04.12-06.12.2024 Организация профилактики суицидального поведения детей", 49 часов </t>
  </si>
  <si>
    <t>АО ИОО 13.03-17.03.2023 Экспертиза профессиональной деятельности педагогического работника при аттестации на квалификационную категорию,40 часов; АО ИОО 01.03.-31.03.2023 Реализация требований обновленных ФГОС НОО и ФГОС ООО в работе учителя,36 часов; АО ИОО 29.05-22.12.2017 професиональная переподготовка "Охрана труда";  АО ИОО 16.09-20.09.24 Методические и содержательные аспекты подготовки обучающихся  к государственной итоговой аттестации по информатике, 40 часов; ООО "Центр инновационного образования и воспитания" 11.12-13.12.2024 "Организация профилактики суицидального поведения детей" , 49 часов</t>
  </si>
  <si>
    <t>АО ИОО 09.03-25.03.2022 Реализация требований обновленных ФГОС НОО и ФГОС ООО в работе учителя,36 чаов; АО ИОО 28.11-16.12.2022 Содержание и методика преподавания курса финансовой грамотности различным категориям обучающимися,72 часа;АО ИОО 02.11-10.12.2022 Разговоры о важном: система работы классного руководителя (куратора),58 часов; ООО "Центр инновационного образования и воспитания" 12.12.-14.12.2024 Профилактика суицидального поведения обучающихся, 49 часов</t>
  </si>
  <si>
    <t>АО ИОО 13.11.-12.12.2023 Рнеализация требований обновленных ФГОС НОО, ФГОС ООО в работе учителя; Государственный университет просвещения 06.06-05.08.2024 Обучение учебному предмету "Труд (технология)" в условиях внесения изменений в ФОП ООО, 72 часа; ООО "Центр инновационного образования и воспитания" 09.12.-11.12.2024 Организация профилактики суицидального поведения детей, 49 часов</t>
  </si>
  <si>
    <t>АО ИОО 01.03-31.03.2023 Реализация требований обновленных ФГОС НОО и ФГОС ООО в работе учителя, 36 часов; АО ИОО 07.02-11.02.2022Методические и содержательные аспекты подготовки обучающихся к государственной итоговой аттестации,40 часов; АО ИОО 14.04-18.04.2020 Сервисы Интернет для организации обучения с использованием дистанционных образовательных технологий,40 часов; ФГБОУ ДПО ИРПО 20.03.24-02.12.2024 профпереподготовка Практическая подготовка педагогическихработников в сфере разработки, производства и эксплуатации беспилотных авиационных систем, 268 часов</t>
  </si>
  <si>
    <t>Северный (Арктический) федеральный университет имени М.В. Ломоносова / ФГБОУ ДПО ИРПО</t>
  </si>
  <si>
    <t xml:space="preserve"> физико-математическое образование/педагогическое образовани / педагог дополнительного образования в сфере разработки , производства и эксплуатации беспилотных авиационных систем</t>
  </si>
  <si>
    <t>бакалавр/магистр/ профпереподготовка</t>
  </si>
  <si>
    <t>2013/2016/2024</t>
  </si>
  <si>
    <t>АО ИОО 17.05-01.06.2019 Введение ФГОС среднего общего образования,16 часов; АО ИОО 14.04-18.04.2020  Сервисы Интернет для организации обучения с использованием дистанционных образовательных технологий, 40 часов; АО ИОО 19.06-23.06.2023 Реализация требований обновленных ФГОС НОО и ФГОС ООО в работе учителя,36 часов; ООО Центр инновационного образования и воспитания 04.12-06.12.2024 Профилактика суицидального поведения обучающихся, 49 часов</t>
  </si>
  <si>
    <t>Бессонова Татьяна Александровна (внутр.совм)</t>
  </si>
  <si>
    <t>Чецкая Светлана Юрьевна (совм)</t>
  </si>
  <si>
    <t xml:space="preserve"> АО ИППК РО 04.04-23.04.2016 Современные подходы к преподаванию ОБЖ в условиях ФГОС ОО,72 часа; АО ИОО 18.04-22.04.2022 Модернизация содержания и технологий преподавания основ безопасности жизнедеятельности в контексте требований концепции преподавания учебного предмета и обновлненного ФГОС ООО,40 часов; АО ИОО 17.05.-01.06.2019 Введение ФГОС среднего общего образования,16 часов; АО ИОО 14.04-18.04.2020 Сервисы Интернет для организации обучения с использованием дистанционных образовательных технологий,40 часов; ООО "Центр инновационного образования и воспитания" 05.11-11.11.2023 "Организация обучения обучающихся с ограниченными возможностями здоровья", 73 часа; ООО "Центр инновационного образования и воспитания" 06.11-11.11.2023 "ИКТ_компетентность учителя в цифровой образовательной среде", 66 часов; АО ИОО 25.03-29.03.2024 Модернизация содержания и технологий преподавания основ безопасности жизнедеятельности в контексте концепции преподавания учебного предмета, обновленных ФГОС ОО, 40 часов; Государственный университет просвещения 11.06-03.07.2024 Особенности преподавания учебного предмета "Основы безопасности и защиты Родины" в условиях внесения изменений в ФОП ООО и ФОП СОО",24 часа; АО ИОО 03.12-06.12.2024 Учебный предмет "Основы безопасности и защиты Родины": практико-ориентированное обучение, 24 часа; ООО "Центр инновационного образования и воспитания" 05.12-07.12.24 Организация профилактики суицидального поведения детей, 49 часов; Аттестационный центр-безопасность труда 22.01-24.01.25 Пожарная безопасность для лиц, на которых возложена функция по проведению противопожарного инструктажа, 16 часов</t>
  </si>
  <si>
    <t>БП 
октябрь 2018     ПГ 20.02.2025</t>
  </si>
  <si>
    <t>БП 07.03.2021   ПГ 20.02.2025</t>
  </si>
  <si>
    <t>Дерягин Антон Ринатович (совм)</t>
  </si>
  <si>
    <t>ФГБОУ Спб госуд.телеком. М.А.Бонч-Бруевича/САФУ имени М.В. Ломоносова</t>
  </si>
  <si>
    <t>программирование в компьютерных системах/управление и информатика в технических системах</t>
  </si>
  <si>
    <t>ПГ МАОУ "Лицей № 17" 06.03.2025</t>
  </si>
  <si>
    <t>ООО "Инфоурок" 12.11-25.12.2019 Особенности подготовки к сдаче ЕГЭ п английскому языку в условиях реализации ФГОС ООО,108 часов; ООО "Центр инновационного образования и воспитания" 2020 " Методолгия и технологии дистанционного обучения в образовательной организации",49 часов;АО ИОО 23.01-17.02.2023 Реализация требований обновленных ФГОС НОО и ФГОС ООО в работе учителя,36 часов; АНО "Образовательная Медиагруппа" 09.12.2024 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профориентации", 36 часов</t>
  </si>
  <si>
    <t xml:space="preserve">ООО "Центр инновационного образования и воспитания"  2020 " Методология и технологии дистанционного обучения в образовательной организации",49 часов; АО ИОО 24.02-26.02.2021 Имидж современного педагога,24 часа; АО ИОО 19.06-23.06.2023 Реализация требований обновленных ФГОС НОО и ФГОС ООО в работе учителя (английский язык), 36 часов; АО ИОО 11.11-15.11.24 экспертиза профессиональной деятельности педагогического работника при аттестации на квалификационную категорию, 40 часов; АО ИОО 18.11-22.11.2024 Государственная итоговая аттестация по иностранному языку, 40 часов; АНО "Образовательная Медиагруппа" 09.12.2024 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профориентации", 36 часов </t>
  </si>
  <si>
    <t>АО ИОО 13.04.-18.04.2020 Сервисы Интернет для организации обучения с использованием дистанционных образовательных технологий,40 часов;Академия реализации государственной политики и профессионального развития работников образования Министерства просвещения Российской Федерации (г.Москва)02.11.-10.12.2022Разговоры о важном: система работы классного руководителя (куратора),58 часов; АО ИОО 24.01.-11.02.2022Реализация требований обновленных ФГОС НОО и ФГОС ООО в работе учителя,36 часов;ФГАОУ ДПО "Академия реализации государственной политики и профессионального развитя работников образования Министрства просвещения РФ"20.09.-10.12.2021"Школа современного учителя русского языка",100 часов;  ООО "Центр инновационного образования и воспитания" 12.11-17.11.2023 "ИКТ-компетентность учителя в цифровой образовательной среде", 66 часов; ООО "Центр инновационного образования и воспитания" 11.11-17.11.2023 "Организация обучения обучающихся с ограниченными возможностями здоровья", 73 часа; ООО "Центр инновационного образования и воспитания" 07.12-09.12.24 Организация профилактики суицидального поведения детей, 49 часов;  АО ИОО 17.04-18.04.25 Интерактивная панель как инновационный инструмент образовательного процесса, 16 часов</t>
  </si>
  <si>
    <t>АО ИОО 14.04-16.04.25 Современные образовательные технологии в преподавании иностранного языкуа, 24 часа</t>
  </si>
  <si>
    <t>АО ИОО 02.11-10.12.2022 Разговоры о важном: система работы классного руководителя (куратора),58 часов; АО ИОО 17.05-01.06.2019 Введение ФГОС среднего общего образования,16 часов; АО ИОО 28.02-19.03.2022 Реализация требований обновленных ФГОС НОО и ФГОС ООО в работе учителя,36 часов;  ФГАОУ ДПО "Академия реализации государственной политики и профессионального развития работников образования Министрства просвещения РФ" 20.09-10.12.2021 Школа современного учителя биологии,100 часов; АО ИОО 06.06-10.06.2022 Экспертиза профессиональной деятельности педагогического работника при аттестации на квалификационную категорию,40 часов; АО ИОО 13.04-15.04.2022 Содержание и методика преподавания курса "География архангельской области", 24 часа; ООО "Центр инновационного образования и воспитания" 21.11-27.11.2023 "Организация обучения обучающихся с ограниченными возможностями здоровья" 73 часа; ООО "Центр инновационного образования и воспитания" 22.11-27.11.2023 "ИКТ_компетентность учителя в цифровой образовательной среде", 66 часов; ООО "Центр инновационного образования и воспитания" 11.12-13.12.2024 Профилактика суицидального поведения обучающихся, 49 часов; АО ИОО 17.04-18.04.25 Интерактивная панель как инновационный инструмент образовательного процесса, 16 часов</t>
  </si>
  <si>
    <t>АО ИОО 18.04-30.04.2022 Подготовка экспертов по оцениванию реального эксперимента в ОГЭ по химии,24 часа; АО ИОО 30.01-25.02.2023 Реализация требований обновленных ФГОС НОО и ФГОС ООО в работе учителя,36 часов; АО ИОО 22.11-03.12.2021 Формирование и оценка естественно-научной  грамотности обучающихся , 40 часов;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17.04-18.04.25 Интерактивная панель как инновационный инструмент образовательного процесса, 16 часов</t>
  </si>
  <si>
    <t>АО ИОО 27.02-03.03.2023 Содержание и методичсекие основы преподавания курса "Вероятность и статистика" в рамках учебного предмета "Математика" в условиях реализации ФГОС,40 часов; АО ИОО 06.12-27.12.2021 ФГОС ОО: информационно-образовательная среда в преподавании математики,72 часа; АО ИОО 02.11-10.12.2022 Разговоры о важном: система работы классного руководителя (куратора),58 часов; АО ИОО 04.10-22.10.2021 Содержание и методика преподавания курса финансовой грамотности различным категориям обучающихся,72 часа; АО ИОО 17.04-18.04.25 Интерактивная панель как инновационный инструмент образовательного процесса, 16 часов</t>
  </si>
  <si>
    <t>АО ИОО 06.06-10.06.2022 Экспертиза профессиональной деятельности педагогического работника при аттестации на квалификационную категорию,40 часов; АО ИОО 23.01-17.02.2023Реализация требований обновленных ФГОС НОО и ФГОС ООО в работе учителя,36 часов;АО ИОО 13.04-18.04.2020 Сервисы Интернет для организации обучения с использованием дистанционных образовательных технологий,40 часов; АО ИОО 17.04-18.04.25 Интерактивная панель как инновационный инструмент образовательного процесса, 16 часов</t>
  </si>
  <si>
    <t xml:space="preserve">АО ИОО 15.11-17.11.2021 Функциональная грамотность обучающихся (русский язык и литература ),24 часа; ООО "Диктант", г. Новосибирск 06.06.2022 Динамические процессы в современном русском языке,72 часа;АО ИОО 23.01-17.02.2023 Реализация требований обновленных ФГОС НОО и ФГОС ООО в работе учителя, 36 часов; АО ИОО 05.04-07.04.2021 Педагогическая поддержка семейного чтения, 24 часа; ООО "Центр инновационного образования и воспитания" 16.11-21.11.2023 "ИКТ-компетентность учителя в цифровой образовательной среде", 66 часов; ООО "Центр инновационного образования и воспитания" 15.11-21.11.2023 "Организация обучения обучающихся с ограниченными возможностями здоровья", 73 часа; Южный федеральный университет 19.04-26.04.2024 ДДинамические процессы в русском языке и социальные коммуникации, 72 часа; ООО "Центр инновационного образования и воспитания" 07.12-09.12.24 Организация профилактики суицидального поведения детей, 49 часов;  АО ИОО 17.04-18.04.25 Интерактивная панель как инновационный инструмент образовательного процесса, 16 часов; ГБОУ "Псковский государственный университет" Литературное оразование современных школьников,36 часов </t>
  </si>
  <si>
    <t>АО ИОО 07.06-09.06.2022 Классному руководителю о рабочей программе воспитания, 24 часа; АО ИОО 22.05-06.06.2023 Общеобразовательная подготовка в СПО с учетом профессиональной направленности, 40 часов;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18.11-22.11.2024 Современное содержание и методика преподавания физики в условиях реализации обновленных ФГОС ОО и Концепции преподавания учебного предмета: базовый и углубленный уровень, 40 часов; ООО Центр инновационного образования и воспитания 12.12-23.12.2024 Организация профилактики суицидального поведения дететй, 49 часов; ГБНОУ "Президентский физико-математический лицей №239" 05.05-07.05.2025 Преподавание физики: вызовы времени и поиск новых решений, 24 часа</t>
  </si>
  <si>
    <t>ФГАОУВО "Государственный университет просвещения" 25.09-28.10.24 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направление),36 часов</t>
  </si>
  <si>
    <t>АО ИОО 10.04-14.04.2023 Реализация требований обновленных ФГОС НОО и ФГОС ООО в работе учителя,36 часов;  АО ИОО 12.03.-20.03.2025 Организация и содержание деятельности школьного хора, 40 часов; АО ИОО 25.11.-21.12.2024 Развитие профессиональных компетенций учителей музыки в условиях реализации обновленного ФГОС НОО и ФГОС ООО, 72 часа</t>
  </si>
  <si>
    <t>2022/2025</t>
  </si>
  <si>
    <t>бакалавр/магистр(педагогическое образование)с отличием</t>
  </si>
  <si>
    <t>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28.04-30.04.25 Организация клубной деятельности в школе, 24 часа; ФГАОУВО "Государственный университет просвещения" 24.10-25.11.24 Комфортная школа:основы проектирования образовательной среды в общеобразовательной организации, 36 часов</t>
  </si>
  <si>
    <t>ФГАОУВО "Государственный университет просвещения" 24.10-25.11.24 Комфортная школа:основы проектирования образовательной среды в общеобразовательной организации, 36 часов</t>
  </si>
  <si>
    <t>ООО "Центр инновационного образования и воспитания" 10.12-12.12.2024 Организация профилактики суицидального поведения детей, 49 часов; ФГБОУ ДПО ИРПО 20.03.24-02.12.2024 профпереподготовка Практическая подготовка педагогическихработников в сфере разработки, производства и эксплуатации беспилотных авиационных систем, 268 часов; ФГАОУВО "Государственный университет просвещения" 24.10-25.11.24 Комфортная школа:основы проектирования образовательной среды в общеобразовательной организации, 36 часов</t>
  </si>
  <si>
    <t>Потанина Ольга Павловна</t>
  </si>
  <si>
    <t>Поздеева Екатерина Сергеевна</t>
  </si>
  <si>
    <t>Заплатина Мария Андреевна</t>
  </si>
  <si>
    <t>Тарасов Вадим Леонидович</t>
  </si>
  <si>
    <t xml:space="preserve">Ефремов Вячеслав Сергеевич </t>
  </si>
  <si>
    <t>магистр/ география</t>
  </si>
  <si>
    <t>высшее/проф.переподготовка/проф.переподготовка</t>
  </si>
  <si>
    <t>ФГБОУ "Удмуртский государственный университет"/ФГБОУ "Удмуртский государственный университет"/ АНООВО Центросоюза РФ "Российский университет кооперации"</t>
  </si>
  <si>
    <t>магистр/преподаватель/менеджмент в образовании</t>
  </si>
  <si>
    <t>2019/2023</t>
  </si>
  <si>
    <t>Северный (Арктический) федеральный университет имени М.В.Ломоносова/ООО "Мультиурок"</t>
  </si>
  <si>
    <t>педагогическое образование история/ учитель, преподаватель обществознания</t>
  </si>
  <si>
    <t>2016/2018</t>
  </si>
  <si>
    <t>Инженер</t>
  </si>
  <si>
    <t>наземные транспортно-технологические  средства</t>
  </si>
  <si>
    <t>бакалавр/магистр</t>
  </si>
  <si>
    <t>АО ИОО 14.02-01.03.2019 Формирование ценностей семейной жизни у обучающихся, 40 часов; АО ИОО 20.04.-24.04.2020 Сервисы Интернет для организации обучения с использованием дистанционных образовательных технологий,40 часов; АО ИОО 23.09-13.12.2019 Школа профилактики, 40 часов; АО ИОО 22.04.2024-24.04.2024 Организация клубной деятельности в школе, 24 часа; ООО "Центр инновационного образования и воспитания" 09.12-11.12.24 Организация профилактики суицидального поведения детей, 49 часов; ФТ "Сириус" образовательный Фонд "Талант и успех" 18.08-22.08.2025 Актуальные стратегии психолого-педагогического сопровождения и интеграции участников образовательных отношений в школах-ассоциированных партнеров "Сириуса",72 часа</t>
  </si>
  <si>
    <t>Почетное звание "Почетный работник сферы образования Российской Федерации" Пр.137/н от 21.05.2025 Минпросвещения РФ</t>
  </si>
  <si>
    <t>Почетная грамота Министества образования и науки 06.04.2017    Знак отличия Министерства просвещения РФ "Отличник просвещения" Приказ №22 к-н от 12.05.2025</t>
  </si>
  <si>
    <t>Знак отличия Министерства просвещения РФ "Отличник просвещения" Приказ №22 к-н от 12.05.2025</t>
  </si>
  <si>
    <t>04.07.2007                  Нагрудный знак "За верность профессии" Приказ №137/н от 21.05.2025</t>
  </si>
  <si>
    <t>Сумарокова Елена Владимировна</t>
  </si>
  <si>
    <t>социальный педагог</t>
  </si>
  <si>
    <t>Мисенко Полина Денисовна</t>
  </si>
  <si>
    <t>учитель иностраннного языка</t>
  </si>
  <si>
    <t>учитель иностранного языка (на период декр. Отпуска Аккуратовой А.В.)</t>
  </si>
  <si>
    <t>учитель</t>
  </si>
  <si>
    <t>ГОУВПО "Поморский государственный университет им. М.В. Ломоносова"</t>
  </si>
  <si>
    <t>педагог-дефектолог</t>
  </si>
  <si>
    <t>специальная дошкольная педагогика и психология</t>
  </si>
  <si>
    <t>3 курс</t>
  </si>
  <si>
    <t xml:space="preserve">4 курс </t>
  </si>
  <si>
    <t xml:space="preserve">среднее профессиональное/4 курс </t>
  </si>
  <si>
    <t xml:space="preserve"> АО ИОО 12.12-13.12.2022 Теория и методика игры в шахматы,16 часов; АО ИОО 22.09-26.09.2025 Методические и содержательные аспекты подготовки обучающихся к государственной итоговой аттестации по информатике, 40 часов</t>
  </si>
  <si>
    <t>ПГ 10.2015             ПГ 10.2025</t>
  </si>
  <si>
    <t>БП 
октябрь 2018         ПГ 10.2025</t>
  </si>
  <si>
    <t>ПГ 10.2025</t>
  </si>
  <si>
    <t>БП
март 2019    ПГ 10.2025</t>
  </si>
  <si>
    <t>Б 31.05.2018   ПГ 10.2025</t>
  </si>
  <si>
    <t>ГБУ АО "Центр "Надежда" 24.04-28.04.2023 Восстановительные технологии для педагогов школьных служб примирения,40 часов; ООО "Центр иновационного образования  и воспитани" 07.08-09.08.2022 Организация профилактики суицидального поведения детей, 49 часов; АО ИОО Организация клубной деятельности в школе, 24 часа; ФГБНУ "ИИДСВ" 04.12-17.12.2023 "Федеральная рабочая программа воспитания в общеобразовательных отганизациях: модуль "Взаимодействие с родителями (законными представителями)", 36 часов; АО ИОО 22.09-26.09.25 Образовательные технологии в воспитательной работе, 40 часов</t>
  </si>
  <si>
    <t>АО ИОО 02.11-10.12.2022Разговоры о важном: система работы классного руководителя (куратора),58 часов; АО ИОО 06.06-10.06.2022Экспертиза профессиональной деятельности педагогического работника при аттестации на квалификационную категорию,40 часов; АО ИОО 15.11-17.11.2021 Функциональная грамотность обучающихся (история и обществознание),24 часа; АО ИОО 24.01-11.02.2022 Реализация требований обновленных ФГОС НОО и ФГОС ООО в работе учителя, 36 часов; МФТИ 05.09-03.10.2022 Быстрый старт и искусственный интеллект, 72 часа; Учи.ру 24.01-21.02.2022 Развитие ИКТ-компетенций педагога для повышения образовательных результатов учеников,36 часов; АНО Центр непрерывного развития личности и реализации человеческого потенциала 04.09-25.11.2023 Построение профориентационной деятельности в образовательной организации в рамках реализации Всероссийского проекта "Билет в будущее", 72 часа; Учи.ру 03.10-01.11.2023 Функциональная грамотность: как применять знания в жизни, 72 часа; Центр инновационного образования и воспитания 05.11-11.11.2023 Организация обучения обучающихся с ограниченными возможностями здоровья, 73 часа; Центр инноовационного образования и воспитания 06.11-11.11.2023 ИКТ-компетентность учителя в цифровой образовательной среде, 66 часов; ГАУ ДПО ЯНАО "РИРО" 25.03-28.03.2024 Историческое образование и воспитание в современном контексте", 24 часа; АО ИОО 25.03-29.03.2024 Реализация требований обновленных ФГОС ООО, ФГОС СОО в работе учителя (обществознание), 36 часов; АО ИОО 08.04.-24.04.2024 Школа Минпросвещения России: новые возможности для повышения качества образования, 48 часов; АНО "Центр непрерывного развития личности и реализации человеческого потенциала" 04.09-25.11.2023 Построение профориентационной деятельности в образовательной организации в рамках  реализации Всероссийского проекта "Билет в будущее", 72 ч.; АО ИОО 30.09-18.10.24 Проектирование программы развития образовательной организации, 40 часов; Высшая школа экономики 19.09-10.11.2024 Методика социально-экономической подготовки обучающихся базовых школ НИУ ВШЭ, 34 часа;  ООО "Центр инновационного образования и воспитания" 01.12-03.12.24 Организация профилактики суицидального поведения детей, 49 часов; АО ИОО 18.09-26.09.25 Актуальные вопросы патриотического воспитания детей и молодежи, 32 часа</t>
  </si>
  <si>
    <t>Миронова Нина Васильевна</t>
  </si>
  <si>
    <t>методист</t>
  </si>
  <si>
    <t xml:space="preserve">Заслуженный учитель РФ, 21.02.2017
</t>
  </si>
  <si>
    <t>Отличник народного просвещения 26.05.1983</t>
  </si>
  <si>
    <r>
      <t>АО ИОО 24.02-12.03.2022 Соверешенствование качества подготовки выпускников обеобразовательных организаций к ГИА по предмету "Физика",40 часов; АО ИОО 05.12-09.12.2022 Экспертиза профессиональной деятельности педагогического работника при аттестации на квалификационную категорию, 40 часов; Д</t>
    </r>
    <r>
      <rPr>
        <b/>
        <sz val="8"/>
        <rFont val="Tahoma"/>
        <family val="2"/>
        <charset val="204"/>
      </rPr>
      <t>НК САФУ 21.03-03.04.2022  Практикум по экспериментальной физике, 72 часа</t>
    </r>
    <r>
      <rPr>
        <sz val="8"/>
        <rFont val="Tahoma"/>
        <family val="2"/>
        <charset val="204"/>
      </rPr>
      <t>; АО ИОО 01.03-31.03.2023 Реализация требований обновленных ФГОС НОО и ФГОС ООО в работе учителя, 36 часов; АО ИОО 06.02-04.03.2023 Подготовка экспертов по оцениванию работ с развернутым ответом участников основного государственного экзамена (физика), 24 часа; ФГБНУ "ФИПИ" 06.03.-24.03.2023 Подготовка экспертов для работы в региональной предметной комиссии при проведении ГИА по образовательным программам основного общего образования по предмету "Физика" ,36часов; МФТИ 21.06-06.07.2023 Преподавание учебного предмета "Физика" (углубленный уровень) в условиях реализации обновленного ФГОС среднего общего образования и перехода на федеральные рабочие программы",36 часов;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ГБНОУ "Президентский физико-математический лицей №239" 05.05-07.05.2025 Преподавание физики: вызовы времени и поиск новых решений, 24 часа; САФУ 22.10-01.11.25 Современные достижения физики и техники, 72 часа</t>
    </r>
  </si>
  <si>
    <t>АО ИОО 20.04-24.04.2020 Сервисы Интернет для организации обучения с использованием дистанционных образовательных технологий,40 часов;Академия реализации государственной политики и профессионального развития работников образования Министерства просвещения Российской Федерации (г.Москва) 02.11-10.12.2022 Разговоры о важном: система работы классного руководителя (куратора),58 часов; АО ИОО 24.01-11.02.2022 Релизация требований обновленных ФГОС НОО и ООО  в работе учителя,36 часов; АО ИОО 22.01-26.01.2024 Государственная итоговая аттестация по русскому языку и литературе; 40 часов; АО ИОО 08.04-24.04.2024 Школа Минпросвещения России: новые возможности для повышения качества образования, 48 часов; ФГБОУ "Государственный институт русского языка им. А.С. Пушкина" 14.12.2024 Современный русский язык: теория и практика изучения и преподавания, 36 часов; АО ИОО 10.11-11.11.25 Нормативно-методическое обеспечение учебного предмета (русский язык и литература), 16 часов</t>
  </si>
  <si>
    <t>АО ИОО 17.05-01.06.2019 Введение ФГОС среднего общего образования,16 часов; АО ИОО 18.01.13.02-2016 Формы и методы организации работы учителя информатики в условиях ФГОС ОО,72 часа; АО ИОО 20.04-24.04.2020 Сервисы Интернет для организации обучения с использованием дистанционных образовательных технологий,40 часов; АО ИОО 10.04.-14.04.2023Реализация требований обновленных ФГОС НОО и ФГОС ООО в работе учителя,36 часов; АО ИОО 07.02.-11.02.2022   Методические и содержательные аспекты подготовки обучающихся к государственной итоговой аттестации,40 часов; ДНК САФУ 06.04.-30.04.2022 Основы 3-Д моделирования и печати,24 часа; ООО"Центр инновационного образования и воспитания" 04.11-10.11.2023 "Организация обучения обучающихся с ограниченными возможностями здоровья",73 часа; ООО "Центр инновационного образования и воспитания" 04.11-10.11.2023 "ИКТ-компетентность учителя в цифровой образовательной среде",66 часов; ОФ "Талант и успех" 23.09-09.11.2025 Особенности работы с одаренными в области информатики школьниками и проведение олимпиад по информатике, 144 часов</t>
  </si>
  <si>
    <t>МПГУ 17.10-22.10.2022 Актуальные проблемы современной астрономии: интеграция науки и образования,36 Часов; ФГБНУ "ФИПИ" 09.11-09.12.2020 Подготовка экспертов для работы в региональной предметной комиссии при проведении государтсвенной итоговой аттестации по образовательным программам среднего общего образования по предмету "Физика",72 часа; АО ИОО 20.04-24.04.2020 Сервисы Интернет для организации обучения с использованием дистанционных образовательных технологий ,40 часов; АО ИОО 01.03-31.03.2023. Реализация требований обновленных ФГОС НОО и ФГОС ООО в работе учителя,36 часов;  АО ИОО 12.12.-26.12.2017 Введение учебного предмета "Астрономия" в условиях изменений в федеральном компоненте государственного образовательного стандарта,72 часа; АО ИОО 06.02-10.02.2017 Экспертиза профессиональной деятельности педагогического работника при аттестации на квалификационную категорию, 40 часов; АО ИОО 06.02-04.03.2023 Подготовка экспертов по оцениванию работ с развернутым ответом участников ЕГЭ (физика),24 часа; АО ИОО 05.02-02.03.2024 Подготовка экспертов по оцениванию работ с развернутым ответом участников единого государственного экзамена (физика), 24 часа;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ГБНОУ "Президентский физико-математический лицей №239" 05.05-07.05.2025 Преподавание физики: вызовы времени и поиск новых решений, 24 часа; САФУ 22.10-01.11.25 Современные достижения физики и техники, 72 часа</t>
  </si>
  <si>
    <t>АО ИОО 24.01-11.02.2022 Реализация требований обновленных ФГОС НОО и ФГОС ООО в работе учителя ,36 часов; АО ИОО 31.10-03.11.2016 Разработка рабочей программы учителя иностранного языка,32 часа; АО ИОО 27.10-31.10.2025 Актуальные вопросы методики преподавания иностранного языка в контексте подготовки к государственной итоговой аттестации, 40 часов</t>
  </si>
  <si>
    <t>АО ИОО 05.12-09.12.2022 Экспертиза профессиональной деятельности педагогического работника при аттестации на квалификационную категорию,40 часов; АО ИОО 26.11-16.12.2022 Содержание и методика преподавания финансовой грамотности различным категориям обучающихся,72 часа; АО ИОО 10.04-14.04.2023 Реализация требований обновленных ФГОС НОО и ФГОС ООО в работе учителя,36 часов; ООО "Центр инновационного образования и воспитания" 01.12-03.12.24 Профилактика суицидального поведения обучающихся, 49 часов; АО ИОО 17.04-18.04.25 Интерактивная панель как инновационный инструмент образовательного процесса, 16 часов; АО ИОО 24.11-05.12.2025 Создаём интерактивный плакат, 16 часов</t>
  </si>
  <si>
    <t>высшее (с отличием)/профпереподготовка/ профпереподготовка/профпереподготовка</t>
  </si>
  <si>
    <t>Северный (Арктический) федеральный университет имени М.В.Ломоносова, ИсМАРТ/ ООО "Центр инновационного образования и воспитания" / ФГБОУ ДПО ИРПО/ АО ИОО</t>
  </si>
  <si>
    <t>Информатика и вычислительная техника/Педагогическая деятельность в общеобразовательной организации/ педагог доп.образования в сфере разработки, производства и эксплуатации беспилотных авиационных систем/ Математика</t>
  </si>
  <si>
    <t>2024/2024/2025</t>
  </si>
  <si>
    <t>бакалавр/педагог/ преподававание учебного предмета Математика</t>
  </si>
  <si>
    <t>высшее/профпереподготовка</t>
  </si>
  <si>
    <t>Северный (Арктический) федеральный университет имени М.В.Ломоносова, ИсМАРТ/ ООО "Центр инновационного образования и воспитания" /АО ИОО</t>
  </si>
  <si>
    <t>Информатика и вычислительная техника/ учитель математики/ математика</t>
  </si>
  <si>
    <t>АО ИОО 17.04-28.04.2023 Деятельность педагога дополнительного образования по формированию финансовой грамотности обучающихся",32 часа; АО ИОО 17.01-29.01.2022 Конструкторы образовательных ресурсов,16 часов; АО ИОО 13.03-17.03.2023 Экспертиза профессиональной деятельности педагогического работника при аттестации на квалификационную категорию,40 часов; АО ИОО 14.04-18.04.2020 Сервисы Интернет для организации обучения с использованием дистанционных образовательных технологий,40 часов; Аттестационный центр -безопасность труда" 15.03-24.03.2023 Преподаватель (инструктор) по обучению приемам оказания первой медицинской омощи пострадавшим",72 часа;ГБУ АО "Центр "Надежда" 18.09.2020  Основы профилактики и коррекции суицидального поведения у несовершеннолетних,24 часа; ФГБОУ ВО "Кемеровский государственный медицинский университет" 25.10-26.10.2022 Основы комплексной профилактики экстремистских, террористических и ных деструктивных явлений в молодежной среде. Социальные и медико-психологические аспекты,18 часов; ФГБОУВО "Московский государственный психолого-педагогический университет" 29.08-16.12.2022 Организация деятельности педагога-психолога в системе общего образования: психолого-педагогическое сопровождение и межведомственное  взаимодействие", 72 часа;  ООО "Центр инновационного образования и воспитания" 05.11-10.11.2023 "ИКТ-компетентность учителя в цифровой образовательной среде", 66 часов; ООО "Центр инновационного образования и воспитания" 04.11-10.11.2023 "Организация обучения обучающихся с ограниченными возможностями здоровья", 73 часа;ФГБНУ "ИИДСВ" 04.12-17.12.2023 "Федеральная рабочая программа воспитания в общеобразовательных отганизациях: модуль "Взаимодействие с родителями (законными представителями)", 36 часов; АО ИОО 03.12-18.12.2024 Планирование деятельности образовательной организации по обеспечению безопасности образовательной среды, 48 часов; АО ИОО 11.11-20.11.2025 Деятельность педагога-психолога и социального педагога: взаимодействие с семьями обучающихся,24 часа; ФГБНУ "ИИДСВ" 20.10.2025-24.11.2025 Психолого-педагогические основы реализации курса внеурочной деятельности "Разговоры о важном", 24 часа; САФУ 17.11.2025-24.11.2025 Основы профилактики деструктивного воздействия на молодежь в сети Интернет,36 часов</t>
  </si>
  <si>
    <t xml:space="preserve">АО ИОО 14.02.13-24.01.14 Экспертиза в ходе аттестации педагогических работников (областная школа экспертов),64 часа;АО ИОО 10.04-14.04.2023 Реализация требований обновленных ФГОС НОО и ФГОС ООО в работе учителя,36 часов;Образовательный Фонд "Талант и успех" 19.03-23.03.2017 Решение экспериментальных, теоретических и исследовательских задач а процессе подготовки одаренных школьников к олимпиадам по физике,72 часа; АО ИОО 10.03-11.03.2016 Использование системы дистанционного обучения Moodle в образовательном процессе,16 часов; МГУ 30.06-03.07.2015 Летняя школа учителей физики "Предметная компетентность учителя в современной школе",36 часов; АО ИОО 18.02-22.02.2019Готовимся к введению ФГОС среднего общего образвоания,40 часов; АО ИОО 01.12-02.12.2025 Актуальные вопросы повышения качества математического и естественно-научного образования, 16 часов </t>
  </si>
  <si>
    <t>АО ИОО 07.02-04.03.2022 Подготовка экспертов по оцениванию работ с развернутым ответом участников единого государственного экзамена (математика),24 часа; АО ИОО 17.10-07.11.2022 Практико-ориентированные задания в школьном курсе математики: структура, содержание и система оценивания,40 часов; АО ИОО 03.04-21.04.2023 Содержание и преподвание курса финансовой грамотности различным категориям обучающихся,72 часа; АО ИОО 10.04-14.04.2023 Реализация требований обновленных ФГОС НОО и ФГОС ООО в работе учителя,36 часов; АО ИОО 05.12-09.12.2023 Экспертиза профессиональной деятельности педагогического работника при аттестации на квалификационную категорию, 40 часов; АО ИОО 01.12-02.12.2025 Актуальные вопросы повышения качества математического и естественно-научного образования, 16 часов</t>
  </si>
  <si>
    <t>ГОУ ВПО "Поморский государственный университет имени М.В. Ломоносова" 05.12-24.03.2006 Практическая психология,106 часов;  ООО "Центр инновационного образования и воспитания" 08.11-13.11.2023 "ИКТ-компетентность учителя в цифровой образовательной среде", 66 часов; ООО "Центр инновационного образования и воспитания" 08.11-14.11.2023 "Организация обучения обучающихся с ограниченными возможностями здоровья", 73 часа ; АО ИОО 05.12-11.12.2023 Деятельность психолого-педагогического консилиума образовательной организации, 24 часа; ГБУ АО "Центр "Надежда" 20.11-22.11.2024 Основы профилактики и коррекции суицидального поведения у несовершеннолетних", 24 часа; ФГБОУ "Международный детский центр "Артек" 07.11-21.11.2024 Проектирование и реализация воспитательного процесса в работе классного руководителя, 36 часов; ООО "Центр инновационного образования и воспитания" 11.12-14.12.24 Организация профилактики суицидального поведения детей, 49 часов; ГБУ АО "Центр Надежда" 03.02-05.02.2025 Преступные посягательства против половой неприкосновенности несовершеннолетних. Выявление, алгоритм обращений и работы, реабилитация, 24 часа; ФТ "Сириус" образовательный Фонд "Талант и успех" 18.08-22.08.2025 Актуальные стратегии психолого-педагогического сопровождения и интеграции участников образовательных отношений в школах-ассоциированных партнеров "Сириуса",72 часа; ГБУ АО "Центр "Надежда" 03.02-05.02.2026 Цифровая среда и эмоциональное благополучие обучающихся, 24 часа</t>
  </si>
  <si>
    <t xml:space="preserve">АО ИОО 15.11-17.11.2021 Функциональная грамотность обучающихся (история и обществознание),24 часа; АО ИОО 23.01-17.02.2023 Реализация требований обновленных ФГОС НОО и ФГОС ООО в работе учителя,36 часов; АО ИОО 06.12-17.12.2021 Финансовая грамотность в обществознании, 24 часа; АО ИОО 02.10-20.10.2023 Содержание и методика преподавания курса финансовой грамотности различным категориям обучающихся, 72 часа; АО ИОО 12.02-22.02.2024 Организация проектной и исследовательской деятельности в условиях обновленных ФГОС ОО (естественно-научные предметы, математика),32 часа; ФГБО УВО "Московский педагогический государственный университет" 10.11-01.12.2025 Преподавание истории в основной школе по единым учебникам, 36 часов </t>
  </si>
  <si>
    <t xml:space="preserve"> АО ИОО 09.03-25.03.2022 Реализация требований обновленных ФГОС НОО, ФГОС ООО в работе учителя,36 часов; АО ИОО 11.10-29.10.2021Эффективные практик достижения предметных, метапредметных и личностных результатов в рамках учебного предмета "математика" в контексте требований ФГОС, 40 часов;  Академия реализации государственной политики и профессионального развития работников образования Министерства просвещения Российской Федерации (г.Москва) 01.03-19.04.2022 Школа современного учителя. Развитие математической грамотности,56 часов; АО ИОО 16.10-28.10.2023 Методика подготовки школьников к участию в высокорейтинговых мероприятиях по математике, 40 часов; ФГБНУ "Федеральный институт педагогических измерений" 23.09-25.10.2024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среднего общего образования по предмету "Математика", 72 часа; ООО "Центр инновационного образования и воспитания" 06.12-08.12.2024 Профилактика суицидального поведения обучающихся", 49 часов; ОФ "Талант и успех"фед.территория Сириус 01.10-24.10.2025 Практики работы с талантливыми школьниками в рамках интенсивной профильной программы по математике,120 часов; 09.02-20.02.2026 АО ИОО Применение технологий искусственного интеллекта в преподавании математики, 40 часов</t>
  </si>
  <si>
    <t>ФГАОУВО "Государственный университет просвещения" 24.10-25.11.24 Комфортная школа:основы проектирования образовательной среды в общеобразовательной организации,АО ИОО 09.02.-20.02.2026 Применение технологий искусственного интеллекта в преподавании математики, 40 часов</t>
  </si>
  <si>
    <t>АО ИОО 28.02.-26.03.2022 Введение обновленного ФГОС ООО: образовательный интенсив для управленцев, 40 часов;ФГБУ "ФИОКО" 26.09-27.11.2022 Оценка качества образования как основа управления образовательной организацией (в рамках реализации Программы поддержки формирования адресных программ развития муниципальных систем  образования на основе комплексного анализа их состояния),72 часа; ООО "Учи.ру" 21.12.22-18.01.23 Коммуникации в образовании: профиль современного учителя,24 часа; АО ИОО 28.02.-26.03.2022Введение обновленного ФГОС ООО: образовательный интенсив для управленцев,40часов; АО ИОО 24.04-28.04.2023 Введение обновленных Федеральных государственных образовательных стандартов общего образования: управленческий аспект, 36 часов;ООО "Центр инновационного образования и воспитания" 07.11-12.11.2023 "ИКТ-компетентность учителя в цифровой образовательной среде", 66 часов; ООО "Центр инновационного образования и воспитания" 06.11-12.11.2023 "Организация Обучения обучающихся с ограниченными возможностями здоровья", 73 часа; Аттестационный центр-безопасность труда февр.2024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организации, 24 часа; АО ИОО 18.03-29.03.2024 Противодействие коррупции, 40 часов ; НОУ ДПО "Центр социально-гуманитарного образования" 29.03-04.04.2024 Применение инструментальных методов обработки данных в экономике" 48 часов; АО ИОО 08.04.-24.04.2024 Школа Минпросвещения России: новые возможности для повышения качества образования, 48 часов,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30.09-18.10.24 Проектирование программы развития образовательной организации, 40 часов; ООО "Центр инновационного образования и воспитания" 14.12.-16.12.2024 Организация профилактики суицидального поведения детей, 49 часов; АО ИОО 24.03-08.04.25 Планирование деятельности образовательной организации по обеспечению безопасности образовательной среды, 48 часов; АО ИОО 12.05-15.05.25 Организация  деятельности профильных предпрофессиональных классов, 32 часа; АО ИОО 20.01-23.01.25 Наставническая лига проекта "Школа Минпросвещения России ": траектория движения,32 часа; АО ИОО 02.02-17.02.2026 Планирование деятельности образовательной организации по обеспечению безопасности образовательной среды, 48 часов</t>
  </si>
  <si>
    <t>АО ИОО 13.12-16.12.2021 Управление процессом реализации ФГОС общего образования, 72 часа;  АО ИОО 28.02.-26.03.2022 Введение обновленного ФГОС ООО: образовательный интенсив для управленцев, 40часов;ФГБУ "ФИОКО" 26.09.-27.11.2022Оценка качества образования как основа управления образовательной организацией (в рамках реализации Программы поддержки формирования адресных программ развития муниципальных систем  образования на основе комплексного анализа их состояния),72 часа; НОУ ВПО "Институт управления" 29.10.-31.12.2012 Руководитель образовательного учреждения, 108 часов; АО ИОО 17.10.-07.11.2022 Практико-ориентированные задания в школьном курсе математики: структура, содержание, система оценивания,40 часов; 05.12-09.12.2022 Экспертиза профессиональной деятельности педагогического работника при аттестации на квалификационную категорию, 40 часов; АО ИОО 03.04-21.04.2023 Содержание и методика преподавания курса финансовой грамотности различными категориями обучающихся, 72 часа; АО ИОО 10.04-14.04.2023 Реализация требований обновленных ФГОС ООО, ФГОС СОО в работе учителя (математика),36 часов; АО ИОО 24.04-28.04.2023 Введение обновленных Федеральных государственных образовательных стандартов общего образования:управленческий аспект,36 часов; ООО "Центр инновационного образования и воспитания" 06.11-11.11.2023 "ИКТ-компетентность учителя в цифровой образовательной среде", 66 часов; ООО "Центр инновационного образования и воспитания" 05.11-11.11.2023 "Организация Обучения обучающихся с ограниченными возможностями здоровья", 73 часа; АО ИОО 18.03-29.03.2024 Противодействие коррупции, 40 часов; АО ИОО 08.04-24.04.2024 Школа Минпросвещения России: новые возможности для повышения качества образования, 48 часов; ООО "Институт Эксперт" 03.06-17.06.24 Организация и управление закупочной деятельностью в рамках Закона от 18.07.2011 №223-ФЗ, 108 часов; АО ИОО 30.09-18.10.24 Проектирование программы развития образовательной организации, 40 часов; Аттестационный центр-безопасность труда 22.01-24.01.25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структупных подразделениях организации, 24 часа; АО ИОО 24.03-08.04.25 Планирование деятельности образовательной организации по обеспечению безопасности образовательной среды, 48 часов; АО ИОО 20.01-23.01.25 Наставническая лига проекта "Школа Минпросвещения России ": траектория движения,32 часа; АО ИОО 02.02-17.02.2026 Планирование деятельности образовательной организации по обеспечению безопасности образовательной среды, 48 часов</t>
  </si>
  <si>
    <t>АО ИОО 28.02.-26.03.2022 Введение обновленного ФГОС ООО: образовательный интенсив для управленцев,40часов; ФГБУ "ФИОКО"26.09-27.11.2022Оценка качества образования как основа управления образовательной организацией (в рамках реализации Программы поддержки формирования адресных программ развития муниципальных систем  образования на основе комплексного анализа их состояния), 24 часа; АО ИОО 30.01.-17.02.2023Организация воспитательной работы в условиях ФГОС ОО: принципы, методы, технологии,72 часа; ФГБОУ ВО "Кемеровский государственный межицинский университет"25.10-26.10.2022Основы комплексной профилактикиэкстремистских, террористических и иных декструктивных явлений в молодежной среде. Социальные и медико-психологичекие аспекты,18 часов;  ООО "Центр инновационного образования и воспитания" 06.11-11.11.2023 "ИКТ-компетентность учителя в цифровой образовательной среде", 66 часов; ООО "Центр инновационного образования и воспитания" 05.11-11.11.2023 "Организация обучения обучающихся с ограниченными возможностями здоровья", 73 часа; АО ИОО 30.09-18.10.24 Проектирование программы развития образовательной организации, 40 часов;  ООО "Центр инновационного образования и воспитания" 10.12-12.12.2024 Профилактика суицидального поведения обучающихся, 49 часов; АО ИОО 24.03-08.04.25 Планирование деятельности образовательной организации по обеспечению безопасности образовательной среды, 48 часов; ГБУ АО "Центр Надежда" 21.04-25.04.25 Самоповреждающее и суицидальное поведение несовершеннолетних: поддержка, стратегии и методы работы", 40 часов;  АО ИОО 02.02-17.02.2026 Планирование деятельности образовательной организации по обеспечению безопасности образовательной среды, 48 часов</t>
  </si>
  <si>
    <t>АО ИОО 28.02-26.03. 2022  Введение обновленного ФГОС ООО: образовательный интенсив для управленцев, 40 часов; АО ИОО 06.12-16.12.2021 Деятельность образовательной организации по созданию безопасной образовательной среды,24 часа;АО ИОО 13.12.-16.12.2021 Управление процессом реализации ФГОС общего образования,32 часа; ФГБУ "ФИОКО" 26.09.-27.11.2022 Оценка качества образования как основа управления образовательной организацией (в рамках реализации Программы поддержки формирования адресных программ развития муниципальных систем  образования на основе комплексного анализа их состояния), 72 часа;  ООО "Центр инновационного образования и воспитания" 02.11-08.11.2023 "ИКТ-компетентность учителя в цифровой образовательной среде", 66 часов; ООО "Центр инновационного образования и воспитания" 02.11-08.11.2023 "Организация обучения обучающихся с ограниченными возможностями здоровья", 73 часа; Аттестационный центр-безопасность труда февр.2024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организации, 24 часа; АО ИОО 08.04-24.04.2024 Школа Минпросвещения России: новые возможности для повышения качества образования, 48 часов; Государственный университет просвещения 23.04.-04.06.2024 "Использование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направление)", 36 часов; АО ИОО 30.09-18.10.24 Проектирование программы развития образовательной организации, 40 часов;  ООО "Центр инновационного образования и воспитания" 14.12-16.12.2024 Профилактика суицидального поведения обучающихся, 49 часов; АО ИОО 24.03-08.04.25 Планирование деятельности образовательной организации по обеспечению безопасности образовательной среды, 48 часов; АНО ДПО "Академия Регион" 20.08-08.10.2025 Пожарная безопасность, 260 ч;  АО ИОО 02.02-17.02.2026 Планирование деятельности образовательной организации по обеспечению безопасности образовательной среды, 48 часов.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</si>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</sst>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9]mmmm\ yyyy;@"/>
  </numFmts>
  <fonts count="18" x14ac:knownFonts="1"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ahoma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7F9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5" fontId="3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8" xfId="0" applyFont="1" applyBorder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vertical="center" wrapText="1"/>
    </xf>
    <xf numFmtId="1" fontId="3" fillId="3" borderId="4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8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4" fontId="1" fillId="2" borderId="2" xfId="0" applyNumberFormat="1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2" borderId="2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1" fontId="6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/>
    <xf numFmtId="164" fontId="1" fillId="0" borderId="1" xfId="0" applyNumberFormat="1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4" fontId="1" fillId="2" borderId="7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vertical="center" wrapText="1"/>
    </xf>
    <xf numFmtId="164" fontId="1" fillId="7" borderId="2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0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0" borderId="1" xfId="0" applyBorder="1"/>
    <xf numFmtId="0" fontId="9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4" borderId="2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1" xfId="0" applyFont="1" applyBorder="1" applyAlignment="1">
      <alignment wrapText="1"/>
    </xf>
    <xf numFmtId="164" fontId="1" fillId="9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1" fillId="11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1" fontId="6" fillId="0" borderId="2" xfId="0" applyNumberFormat="1" applyFont="1" applyBorder="1"/>
    <xf numFmtId="164" fontId="1" fillId="7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wrapText="1"/>
    </xf>
    <xf numFmtId="0" fontId="7" fillId="0" borderId="8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3" fillId="0" borderId="9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1" fontId="11" fillId="3" borderId="4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B7"/>
      <color rgb="FF77F999"/>
      <color rgb="FF75FF75"/>
      <color rgb="FFFFFFB9"/>
      <color rgb="FF97E4FF"/>
      <color rgb="FFFFFF99"/>
      <color rgb="FF006600"/>
      <color rgb="FFFFFF71"/>
      <color rgb="FFFFFFE1"/>
      <color rgb="FFF0E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8A1936-7080-7540-AC62-687C09B18443}" name="Таблица1" displayName="Таблица1" ref="AD46:AD47" insertRow="1" totalsRowShown="0" headerRowDxfId="0" dataDxfId="1" headerRowBorderDxfId="4" tableBorderDxfId="5" totalsRowBorderDxfId="3">
  <autoFilter ref="AD46:AD47" xr:uid="{1D8A1936-7080-7540-AC62-687C09B18443}"/>
  <tableColumns count="1">
    <tableColumn id="1" xr3:uid="{0CAE38A7-32AD-1149-8E14-E755D80B1CB8}" name="Столбец1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7"/>
  <sheetViews>
    <sheetView tabSelected="1" view="pageBreakPreview" zoomScaleNormal="90" zoomScaleSheetLayoutView="100" workbookViewId="0">
      <pane xSplit="2" ySplit="3" topLeftCell="C4" activePane="bottomRight" state="frozen"/>
      <selection pane="bottomLeft" activeCell="A4" sqref="A4"/>
      <selection pane="topRight" activeCell="D1" sqref="D1"/>
      <selection pane="bottomRight" activeCell="AD46" sqref="AD46:AD47"/>
    </sheetView>
  </sheetViews>
  <sheetFormatPr defaultRowHeight="15" x14ac:dyDescent="0.2"/>
  <cols>
    <col min="1" max="1" width="2.95703125" customWidth="1"/>
    <col min="2" max="2" width="26.6328125" style="257" customWidth="1"/>
    <col min="3" max="3" width="15.6015625" customWidth="1"/>
    <col min="4" max="4" width="9.01171875" customWidth="1"/>
    <col min="5" max="5" width="27.7109375" customWidth="1"/>
    <col min="6" max="6" width="18.16015625" customWidth="1"/>
    <col min="7" max="7" width="15.46875" customWidth="1"/>
    <col min="8" max="8" width="10.89453125" customWidth="1"/>
    <col min="9" max="9" width="4.03515625" style="10" customWidth="1"/>
    <col min="10" max="10" width="8.7421875" style="11" customWidth="1"/>
    <col min="11" max="11" width="12.5078125" style="14" customWidth="1"/>
    <col min="12" max="12" width="6.58984375" style="14" customWidth="1"/>
    <col min="13" max="13" width="28.3828125" style="14" customWidth="1"/>
    <col min="14" max="14" width="45.19921875" style="54" customWidth="1"/>
    <col min="15" max="15" width="7.6640625" style="54" customWidth="1"/>
    <col min="16" max="19" width="10.625" customWidth="1"/>
    <col min="20" max="20" width="13.98828125" customWidth="1"/>
    <col min="21" max="21" width="9.28125" customWidth="1"/>
    <col min="22" max="23" width="9.4140625" customWidth="1"/>
    <col min="24" max="24" width="10.22265625" customWidth="1"/>
    <col min="25" max="25" width="8.203125" style="2" customWidth="1"/>
    <col min="26" max="28" width="8.203125" customWidth="1"/>
    <col min="30" max="30" width="10.0859375" bestFit="1" customWidth="1"/>
  </cols>
  <sheetData>
    <row r="1" spans="1:28" s="7" customFormat="1" ht="36" customHeight="1" x14ac:dyDescent="0.2">
      <c r="A1" s="27" t="s">
        <v>177</v>
      </c>
      <c r="B1" s="232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49"/>
      <c r="O1" s="49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s="6" customFormat="1" ht="15" customHeight="1" x14ac:dyDescent="0.2">
      <c r="B2" s="233"/>
      <c r="C2" s="24"/>
      <c r="E2" s="260" t="s">
        <v>52</v>
      </c>
      <c r="F2" s="261"/>
      <c r="G2" s="261"/>
      <c r="H2" s="262"/>
      <c r="I2" s="260" t="s">
        <v>51</v>
      </c>
      <c r="J2" s="261"/>
      <c r="K2" s="261"/>
      <c r="L2" s="261"/>
      <c r="M2" s="261"/>
      <c r="N2" s="261"/>
      <c r="O2" s="261"/>
      <c r="P2" s="260" t="s">
        <v>20</v>
      </c>
      <c r="Q2" s="261"/>
      <c r="R2" s="261"/>
      <c r="S2" s="261"/>
      <c r="T2" s="262"/>
      <c r="U2" s="260" t="s">
        <v>64</v>
      </c>
      <c r="V2" s="261"/>
      <c r="W2" s="261"/>
      <c r="X2" s="262"/>
      <c r="Y2" s="260" t="s">
        <v>2</v>
      </c>
      <c r="Z2" s="261"/>
      <c r="AA2" s="261"/>
      <c r="AB2" s="262"/>
    </row>
    <row r="3" spans="1:28" s="4" customFormat="1" ht="42.75" customHeight="1" x14ac:dyDescent="0.1">
      <c r="A3" s="4" t="s">
        <v>82</v>
      </c>
      <c r="B3" s="234" t="s">
        <v>47</v>
      </c>
      <c r="D3" s="4" t="s">
        <v>1</v>
      </c>
      <c r="E3" s="4" t="s">
        <v>17</v>
      </c>
      <c r="F3" s="4" t="s">
        <v>19</v>
      </c>
      <c r="G3" s="4" t="s">
        <v>49</v>
      </c>
      <c r="H3" s="4" t="s">
        <v>18</v>
      </c>
      <c r="I3" s="268" t="s">
        <v>0</v>
      </c>
      <c r="J3" s="269"/>
      <c r="K3" s="266" t="s">
        <v>22</v>
      </c>
      <c r="L3" s="267"/>
      <c r="M3" s="4" t="s">
        <v>23</v>
      </c>
      <c r="N3" s="50" t="s">
        <v>24</v>
      </c>
      <c r="O3" s="50" t="s">
        <v>71</v>
      </c>
      <c r="P3" s="4" t="s">
        <v>73</v>
      </c>
      <c r="Q3" s="4" t="s">
        <v>210</v>
      </c>
      <c r="R3" s="4" t="s">
        <v>74</v>
      </c>
      <c r="S3" s="4" t="s">
        <v>72</v>
      </c>
      <c r="T3" s="4" t="s">
        <v>108</v>
      </c>
      <c r="U3" s="4" t="s">
        <v>65</v>
      </c>
      <c r="V3" s="4" t="s">
        <v>66</v>
      </c>
      <c r="W3" s="4" t="s">
        <v>92</v>
      </c>
      <c r="X3" s="4" t="s">
        <v>67</v>
      </c>
      <c r="Y3" s="5" t="s">
        <v>68</v>
      </c>
      <c r="Z3" s="4" t="s">
        <v>69</v>
      </c>
      <c r="AA3" s="4" t="s">
        <v>92</v>
      </c>
      <c r="AB3" s="4" t="s">
        <v>70</v>
      </c>
    </row>
    <row r="4" spans="1:28" s="4" customFormat="1" ht="27.75" customHeight="1" x14ac:dyDescent="0.2">
      <c r="A4" s="28"/>
      <c r="B4" s="263" t="s">
        <v>90</v>
      </c>
      <c r="C4" s="264"/>
      <c r="D4" s="264"/>
      <c r="E4" s="264"/>
      <c r="F4" s="264"/>
      <c r="G4" s="264"/>
      <c r="H4" s="265"/>
      <c r="I4" s="29"/>
      <c r="J4" s="29"/>
      <c r="K4" s="29"/>
      <c r="L4" s="29"/>
      <c r="M4" s="29"/>
      <c r="N4" s="51"/>
      <c r="O4" s="51"/>
      <c r="P4" s="29"/>
      <c r="Q4" s="55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6" customFormat="1" ht="125.25" customHeight="1" x14ac:dyDescent="0.1">
      <c r="A5" s="87">
        <v>1</v>
      </c>
      <c r="B5" s="235" t="s">
        <v>88</v>
      </c>
      <c r="C5" s="75" t="s">
        <v>138</v>
      </c>
      <c r="D5" s="58" t="s">
        <v>224</v>
      </c>
      <c r="E5" s="25" t="s">
        <v>223</v>
      </c>
      <c r="F5" s="25" t="s">
        <v>225</v>
      </c>
      <c r="G5" s="25" t="s">
        <v>226</v>
      </c>
      <c r="H5" s="25" t="s">
        <v>227</v>
      </c>
      <c r="I5" s="90" t="s">
        <v>156</v>
      </c>
      <c r="J5" s="91">
        <v>43213</v>
      </c>
      <c r="K5" s="25" t="s">
        <v>222</v>
      </c>
      <c r="L5" s="25">
        <v>2026</v>
      </c>
      <c r="M5" s="17"/>
      <c r="N5" s="193" t="s">
        <v>478</v>
      </c>
      <c r="O5" s="23"/>
      <c r="P5" s="89">
        <v>40476</v>
      </c>
      <c r="Q5" s="89"/>
      <c r="R5" s="92">
        <v>39630</v>
      </c>
      <c r="S5" s="75" t="s">
        <v>162</v>
      </c>
      <c r="T5" s="37"/>
      <c r="U5" s="89">
        <v>34578</v>
      </c>
      <c r="V5" s="89">
        <v>34578</v>
      </c>
      <c r="W5" s="89">
        <v>40787</v>
      </c>
      <c r="X5" s="89">
        <v>36770</v>
      </c>
      <c r="Y5" s="93" t="e">
        <f>ROUNDDOWN((#REF!-U5)/365.25,0)</f>
        <v>#REF!</v>
      </c>
      <c r="Z5" s="93" t="e">
        <f>ROUNDDOWN((#REF!-V5)/365.25,0)</f>
        <v>#REF!</v>
      </c>
      <c r="AA5" s="93" t="e">
        <f>ROUNDDOWN((#REF!-W5)/365.25,0)</f>
        <v>#REF!</v>
      </c>
      <c r="AB5" s="93" t="e">
        <f>ROUNDDOWN((#REF!-X5)/365.25,0)</f>
        <v>#REF!</v>
      </c>
    </row>
    <row r="6" spans="1:28" s="8" customFormat="1" ht="394.5" customHeight="1" x14ac:dyDescent="0.1">
      <c r="A6" s="99">
        <v>2</v>
      </c>
      <c r="B6" s="235" t="s">
        <v>7</v>
      </c>
      <c r="C6" s="75" t="s">
        <v>143</v>
      </c>
      <c r="D6" s="58" t="s">
        <v>228</v>
      </c>
      <c r="E6" s="88" t="s">
        <v>229</v>
      </c>
      <c r="F6" s="88" t="s">
        <v>230</v>
      </c>
      <c r="G6" s="88" t="s">
        <v>231</v>
      </c>
      <c r="H6" s="88" t="s">
        <v>232</v>
      </c>
      <c r="I6" s="98" t="s">
        <v>156</v>
      </c>
      <c r="J6" s="91">
        <v>45332</v>
      </c>
      <c r="K6" s="1"/>
      <c r="L6" s="1">
        <v>2026</v>
      </c>
      <c r="M6" s="15"/>
      <c r="N6" s="193" t="s">
        <v>476</v>
      </c>
      <c r="O6" s="1"/>
      <c r="P6" s="89">
        <v>40476</v>
      </c>
      <c r="Q6" s="89">
        <v>39223</v>
      </c>
      <c r="R6" s="96" t="s">
        <v>352</v>
      </c>
      <c r="S6" s="100"/>
      <c r="T6" s="97"/>
      <c r="U6" s="95">
        <v>34716</v>
      </c>
      <c r="V6" s="95">
        <v>34716</v>
      </c>
      <c r="W6" s="92">
        <v>39692</v>
      </c>
      <c r="X6" s="95">
        <v>36770</v>
      </c>
      <c r="Y6" s="93" t="e">
        <f>ROUNDDOWN((#REF!-U6)/365.25,0)</f>
        <v>#REF!</v>
      </c>
      <c r="Z6" s="93" t="e">
        <f>ROUNDDOWN((#REF!-V6)/365.25,0)</f>
        <v>#REF!</v>
      </c>
      <c r="AA6" s="93" t="e">
        <f>ROUNDDOWN((#REF!-W6)/365.25,0)</f>
        <v>#REF!</v>
      </c>
      <c r="AB6" s="93" t="e">
        <f>ROUNDDOWN((#REF!-X6)/365.25,0)</f>
        <v>#REF!</v>
      </c>
    </row>
    <row r="7" spans="1:28" s="26" customFormat="1" ht="118.5" customHeight="1" x14ac:dyDescent="0.1">
      <c r="A7" s="87">
        <v>3</v>
      </c>
      <c r="B7" s="235" t="s">
        <v>140</v>
      </c>
      <c r="C7" s="75" t="s">
        <v>143</v>
      </c>
      <c r="D7" s="88" t="s">
        <v>233</v>
      </c>
      <c r="E7" s="88" t="s">
        <v>234</v>
      </c>
      <c r="F7" s="88" t="s">
        <v>235</v>
      </c>
      <c r="G7" s="88" t="s">
        <v>236</v>
      </c>
      <c r="H7" s="88" t="s">
        <v>237</v>
      </c>
      <c r="I7" s="90" t="s">
        <v>156</v>
      </c>
      <c r="J7" s="91">
        <v>45167</v>
      </c>
      <c r="K7" s="25"/>
      <c r="L7" s="25">
        <v>2026</v>
      </c>
      <c r="M7" s="17"/>
      <c r="N7" s="193" t="s">
        <v>475</v>
      </c>
      <c r="O7" s="23"/>
      <c r="P7" s="89">
        <v>41260</v>
      </c>
      <c r="Q7" s="89">
        <v>42992</v>
      </c>
      <c r="R7" s="92" t="s">
        <v>322</v>
      </c>
      <c r="S7" s="75"/>
      <c r="T7" s="37" t="s">
        <v>144</v>
      </c>
      <c r="U7" s="89">
        <v>33100</v>
      </c>
      <c r="V7" s="89">
        <v>33100</v>
      </c>
      <c r="W7" s="89">
        <v>34225</v>
      </c>
      <c r="X7" s="89">
        <v>45539</v>
      </c>
      <c r="Y7" s="93" t="e">
        <f>ROUNDDOWN((#REF!-U7)/365.25,0)</f>
        <v>#REF!</v>
      </c>
      <c r="Z7" s="93" t="e">
        <f>ROUNDDOWN((#REF!-V7)/365.25,0)</f>
        <v>#REF!</v>
      </c>
      <c r="AA7" s="93" t="e">
        <f>ROUNDDOWN((#REF!-W7)/365.25,0)</f>
        <v>#REF!</v>
      </c>
      <c r="AB7" s="93" t="e">
        <f>ROUNDDOWN((#REF!-X7)/365.25,0)</f>
        <v>#REF!</v>
      </c>
    </row>
    <row r="8" spans="1:28" s="22" customFormat="1" ht="131.25" customHeight="1" x14ac:dyDescent="0.1">
      <c r="A8" s="94">
        <v>4</v>
      </c>
      <c r="B8" s="236" t="s">
        <v>141</v>
      </c>
      <c r="C8" s="62" t="s">
        <v>142</v>
      </c>
      <c r="D8" s="23" t="s">
        <v>238</v>
      </c>
      <c r="E8" s="23" t="s">
        <v>239</v>
      </c>
      <c r="F8" s="23" t="s">
        <v>240</v>
      </c>
      <c r="G8" s="23" t="s">
        <v>241</v>
      </c>
      <c r="H8" s="23" t="s">
        <v>242</v>
      </c>
      <c r="I8" s="98" t="s">
        <v>156</v>
      </c>
      <c r="J8" s="215">
        <v>45167</v>
      </c>
      <c r="K8" s="25"/>
      <c r="L8" s="25">
        <v>2026</v>
      </c>
      <c r="M8" s="17"/>
      <c r="N8" s="192" t="s">
        <v>477</v>
      </c>
      <c r="O8" s="23"/>
      <c r="P8" s="59" t="s">
        <v>446</v>
      </c>
      <c r="Q8" s="106"/>
      <c r="R8" s="107"/>
      <c r="S8" s="63"/>
      <c r="T8" s="23"/>
      <c r="U8" s="107">
        <v>34578</v>
      </c>
      <c r="V8" s="107">
        <v>34578</v>
      </c>
      <c r="W8" s="107">
        <v>43344</v>
      </c>
      <c r="X8" s="107">
        <v>43192</v>
      </c>
      <c r="Y8" s="69" t="e">
        <f>ROUNDDOWN((#REF!-U8)/365.25,0)</f>
        <v>#REF!</v>
      </c>
      <c r="Z8" s="69" t="e">
        <f>ROUNDDOWN((#REF!-V8)/365.25,0)</f>
        <v>#REF!</v>
      </c>
      <c r="AA8" s="69" t="e">
        <f>ROUNDDOWN((#REF!-W8)/365.25,0)</f>
        <v>#REF!</v>
      </c>
      <c r="AB8" s="69" t="e">
        <f>ROUNDDOWN((#REF!-X8)/365.25,0)</f>
        <v>#REF!</v>
      </c>
    </row>
    <row r="9" spans="1:28" s="32" customFormat="1" ht="25.5" customHeight="1" x14ac:dyDescent="0.2">
      <c r="A9" s="30"/>
      <c r="B9" s="237"/>
      <c r="C9" s="31"/>
      <c r="D9" s="258"/>
      <c r="E9" s="258"/>
      <c r="F9" s="258"/>
      <c r="G9" s="259"/>
      <c r="H9" s="31"/>
      <c r="I9" s="31"/>
      <c r="J9" s="31"/>
      <c r="K9" s="31"/>
      <c r="L9" s="31"/>
      <c r="M9" s="31"/>
      <c r="N9" s="194"/>
      <c r="O9" s="52"/>
      <c r="P9" s="31"/>
      <c r="Q9" s="56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" customFormat="1" ht="151.5" customHeight="1" x14ac:dyDescent="0.1">
      <c r="A10" s="93">
        <v>1</v>
      </c>
      <c r="B10" s="235" t="s">
        <v>3</v>
      </c>
      <c r="C10" s="62" t="s">
        <v>48</v>
      </c>
      <c r="D10" s="62" t="s">
        <v>4</v>
      </c>
      <c r="E10" s="62" t="s">
        <v>57</v>
      </c>
      <c r="F10" s="62" t="s">
        <v>48</v>
      </c>
      <c r="G10" s="62" t="s">
        <v>50</v>
      </c>
      <c r="H10" s="62">
        <v>1996</v>
      </c>
      <c r="I10" s="166" t="s">
        <v>76</v>
      </c>
      <c r="J10" s="101">
        <v>45222</v>
      </c>
      <c r="L10" s="3">
        <v>2024</v>
      </c>
      <c r="M10" s="18"/>
      <c r="N10" s="193" t="s">
        <v>394</v>
      </c>
      <c r="O10" s="1"/>
      <c r="P10" s="92">
        <v>40476</v>
      </c>
      <c r="Q10" s="89">
        <v>39223</v>
      </c>
      <c r="R10" s="92">
        <v>39995</v>
      </c>
      <c r="S10" s="77" t="s">
        <v>167</v>
      </c>
      <c r="T10" s="104" t="s">
        <v>243</v>
      </c>
      <c r="U10" s="109">
        <v>33141</v>
      </c>
      <c r="V10" s="89">
        <v>33141</v>
      </c>
      <c r="W10" s="89"/>
      <c r="X10" s="92">
        <v>35304</v>
      </c>
      <c r="Y10" s="93" t="e">
        <f>ROUNDDOWN((#REF!-U10)/365.25,0)-5</f>
        <v>#REF!</v>
      </c>
      <c r="Z10" s="93" t="e">
        <f>ROUNDDOWN((#REF!-V10)/365.25,0)-5</f>
        <v>#REF!</v>
      </c>
      <c r="AA10" s="93"/>
      <c r="AB10" s="93" t="e">
        <f>ROUNDDOWN((#REF!-X10)/365.25,0)</f>
        <v>#REF!</v>
      </c>
    </row>
    <row r="11" spans="1:28" s="22" customFormat="1" ht="129.75" customHeight="1" x14ac:dyDescent="0.1">
      <c r="A11" s="105">
        <v>2</v>
      </c>
      <c r="B11" s="235" t="s">
        <v>98</v>
      </c>
      <c r="C11" s="62" t="s">
        <v>48</v>
      </c>
      <c r="D11" s="75" t="s">
        <v>4</v>
      </c>
      <c r="E11" s="75" t="s">
        <v>25</v>
      </c>
      <c r="F11" s="75" t="s">
        <v>48</v>
      </c>
      <c r="G11" s="62" t="s">
        <v>50</v>
      </c>
      <c r="H11" s="75">
        <v>1995</v>
      </c>
      <c r="I11" s="166" t="s">
        <v>76</v>
      </c>
      <c r="J11" s="110">
        <v>44886</v>
      </c>
      <c r="K11" s="25"/>
      <c r="L11" s="25">
        <v>2024</v>
      </c>
      <c r="M11" s="25"/>
      <c r="N11" s="192" t="s">
        <v>363</v>
      </c>
      <c r="O11" s="23"/>
      <c r="P11" s="89" t="s">
        <v>113</v>
      </c>
      <c r="Q11" s="75" t="s">
        <v>186</v>
      </c>
      <c r="R11" s="89"/>
      <c r="S11" s="75"/>
      <c r="T11" s="103" t="s">
        <v>244</v>
      </c>
      <c r="U11" s="89">
        <v>34934</v>
      </c>
      <c r="V11" s="89">
        <v>34934</v>
      </c>
      <c r="W11" s="89"/>
      <c r="X11" s="89">
        <v>41883</v>
      </c>
      <c r="Y11" s="93" t="e">
        <f>ROUNDDOWN((#REF!-U11)/365.25,0)</f>
        <v>#REF!</v>
      </c>
      <c r="Z11" s="93" t="e">
        <f>ROUNDDOWN((#REF!-V11)/365.25,0)</f>
        <v>#REF!</v>
      </c>
      <c r="AA11" s="93"/>
      <c r="AB11" s="93" t="e">
        <f>ROUNDDOWN((#REF!-X11)/365.25,0)</f>
        <v>#REF!</v>
      </c>
    </row>
    <row r="12" spans="1:28" s="22" customFormat="1" ht="114" customHeight="1" x14ac:dyDescent="0.1">
      <c r="A12" s="93">
        <v>3</v>
      </c>
      <c r="B12" s="235" t="s">
        <v>5</v>
      </c>
      <c r="C12" s="62" t="s">
        <v>48</v>
      </c>
      <c r="D12" s="62" t="s">
        <v>4</v>
      </c>
      <c r="E12" s="62" t="s">
        <v>57</v>
      </c>
      <c r="F12" s="62" t="s">
        <v>48</v>
      </c>
      <c r="G12" s="62" t="s">
        <v>50</v>
      </c>
      <c r="H12" s="63">
        <v>1996</v>
      </c>
      <c r="I12" s="166" t="s">
        <v>76</v>
      </c>
      <c r="J12" s="91">
        <v>44124</v>
      </c>
      <c r="K12" s="25"/>
      <c r="L12" s="25">
        <v>2023</v>
      </c>
      <c r="M12" s="25"/>
      <c r="N12" s="192" t="s">
        <v>399</v>
      </c>
      <c r="O12" s="1"/>
      <c r="P12" s="112" t="s">
        <v>75</v>
      </c>
      <c r="Q12" s="89">
        <v>41078</v>
      </c>
      <c r="R12" s="89"/>
      <c r="S12" s="75" t="s">
        <v>190</v>
      </c>
      <c r="T12" s="108" t="s">
        <v>245</v>
      </c>
      <c r="U12" s="96">
        <v>35292</v>
      </c>
      <c r="V12" s="96">
        <v>35292</v>
      </c>
      <c r="W12" s="89"/>
      <c r="X12" s="96">
        <v>38597</v>
      </c>
      <c r="Y12" s="93" t="e">
        <f>ROUNDDOWN((#REF!-U12)/365.25,0)</f>
        <v>#REF!</v>
      </c>
      <c r="Z12" s="93" t="e">
        <f>ROUNDDOWN((#REF!-V12)/365.25,0)</f>
        <v>#REF!</v>
      </c>
      <c r="AA12" s="93"/>
      <c r="AB12" s="93" t="e">
        <f>ROUNDDOWN((#REF!-X12)/365.25,0)</f>
        <v>#REF!</v>
      </c>
    </row>
    <row r="13" spans="1:28" s="8" customFormat="1" ht="153.75" customHeight="1" x14ac:dyDescent="0.1">
      <c r="A13" s="111">
        <v>4</v>
      </c>
      <c r="B13" s="238" t="s">
        <v>150</v>
      </c>
      <c r="C13" s="62" t="s">
        <v>48</v>
      </c>
      <c r="D13" s="100" t="s">
        <v>4</v>
      </c>
      <c r="E13" s="112" t="s">
        <v>57</v>
      </c>
      <c r="F13" s="112" t="s">
        <v>48</v>
      </c>
      <c r="G13" s="112" t="s">
        <v>50</v>
      </c>
      <c r="H13" s="113">
        <v>2000</v>
      </c>
      <c r="I13" s="164" t="s">
        <v>76</v>
      </c>
      <c r="J13" s="114">
        <v>44522</v>
      </c>
      <c r="K13" s="3"/>
      <c r="L13" s="3">
        <v>2024</v>
      </c>
      <c r="M13" s="3"/>
      <c r="N13" s="193" t="s">
        <v>400</v>
      </c>
      <c r="O13" s="1"/>
      <c r="P13" s="96">
        <v>40088</v>
      </c>
      <c r="Q13" s="77" t="s">
        <v>185</v>
      </c>
      <c r="R13" s="112"/>
      <c r="S13" s="112"/>
      <c r="T13" s="112" t="s">
        <v>211</v>
      </c>
      <c r="U13" s="96">
        <v>34561</v>
      </c>
      <c r="V13" s="96">
        <v>34561</v>
      </c>
      <c r="W13" s="112"/>
      <c r="X13" s="96">
        <v>42249</v>
      </c>
      <c r="Y13" s="93" t="e">
        <f>ROUNDDOWN((#REF!-U13)/365.25,0)</f>
        <v>#REF!</v>
      </c>
      <c r="Z13" s="93" t="e">
        <f>ROUNDDOWN((#REF!-V13)/365.25,0)</f>
        <v>#REF!</v>
      </c>
      <c r="AA13" s="93"/>
      <c r="AB13" s="93" t="e">
        <f>ROUNDDOWN((#REF!-X13)/365.25,0)</f>
        <v>#REF!</v>
      </c>
    </row>
    <row r="14" spans="1:28" s="26" customFormat="1" ht="91.5" customHeight="1" x14ac:dyDescent="0.1">
      <c r="A14" s="93">
        <v>5</v>
      </c>
      <c r="B14" s="235" t="s">
        <v>132</v>
      </c>
      <c r="C14" s="62" t="s">
        <v>48</v>
      </c>
      <c r="D14" s="75" t="s">
        <v>294</v>
      </c>
      <c r="E14" s="112" t="s">
        <v>295</v>
      </c>
      <c r="F14" s="75" t="s">
        <v>296</v>
      </c>
      <c r="G14" s="75" t="s">
        <v>248</v>
      </c>
      <c r="H14" s="75" t="s">
        <v>297</v>
      </c>
      <c r="I14" s="164" t="s">
        <v>76</v>
      </c>
      <c r="J14" s="91">
        <v>45616</v>
      </c>
      <c r="K14" s="1"/>
      <c r="L14" s="1">
        <v>2024</v>
      </c>
      <c r="M14" s="15"/>
      <c r="N14" s="193" t="s">
        <v>371</v>
      </c>
      <c r="O14" s="1"/>
      <c r="P14" s="155">
        <v>41309</v>
      </c>
      <c r="Q14" s="58" t="s">
        <v>351</v>
      </c>
      <c r="R14" s="106"/>
      <c r="S14" s="58"/>
      <c r="T14" s="58" t="s">
        <v>348</v>
      </c>
      <c r="U14" s="106">
        <v>32764</v>
      </c>
      <c r="V14" s="106">
        <v>34927</v>
      </c>
      <c r="W14" s="106"/>
      <c r="X14" s="106">
        <v>42979</v>
      </c>
      <c r="Y14" s="93" t="e">
        <f>ROUNDDOWN((#REF!-U13)/365.25,0)</f>
        <v>#REF!</v>
      </c>
      <c r="Z14" s="93" t="e">
        <f>ROUNDDOWN((#REF!-V13)/365.25,0)</f>
        <v>#REF!</v>
      </c>
      <c r="AA14" s="93"/>
      <c r="AB14" s="93" t="e">
        <f>ROUNDDOWN((#REF!-X13)/365.25,0)</f>
        <v>#REF!</v>
      </c>
    </row>
    <row r="15" spans="1:28" s="22" customFormat="1" ht="125.25" customHeight="1" x14ac:dyDescent="0.1">
      <c r="A15" s="93">
        <v>6</v>
      </c>
      <c r="B15" s="235" t="s">
        <v>151</v>
      </c>
      <c r="C15" s="63" t="s">
        <v>48</v>
      </c>
      <c r="D15" s="58" t="s">
        <v>4</v>
      </c>
      <c r="E15" s="100" t="s">
        <v>246</v>
      </c>
      <c r="F15" s="58" t="s">
        <v>247</v>
      </c>
      <c r="G15" s="58" t="s">
        <v>248</v>
      </c>
      <c r="H15" s="115" t="s">
        <v>249</v>
      </c>
      <c r="I15" s="165" t="s">
        <v>76</v>
      </c>
      <c r="J15" s="201">
        <v>45586</v>
      </c>
      <c r="K15" s="25"/>
      <c r="L15" s="25">
        <v>2025</v>
      </c>
      <c r="M15" s="17"/>
      <c r="N15" s="192" t="s">
        <v>455</v>
      </c>
      <c r="O15" s="23"/>
      <c r="P15" s="116" t="s">
        <v>445</v>
      </c>
      <c r="Q15" s="76"/>
      <c r="R15" s="42"/>
      <c r="S15" s="38"/>
      <c r="T15" s="38" t="s">
        <v>180</v>
      </c>
      <c r="U15" s="67">
        <v>40246</v>
      </c>
      <c r="V15" s="67">
        <v>40246</v>
      </c>
      <c r="W15" s="67"/>
      <c r="X15" s="162">
        <v>40246</v>
      </c>
      <c r="Y15" s="93" t="e">
        <f>ROUNDDOWN((#REF!-U15)/365.25,0)</f>
        <v>#REF!</v>
      </c>
      <c r="Z15" s="93" t="e">
        <f>ROUNDDOWN((#REF!-V15)/365.25,0)</f>
        <v>#REF!</v>
      </c>
      <c r="AA15" s="93"/>
      <c r="AB15" s="93" t="e">
        <f>ROUNDDOWN((#REF!-X15)/365.25,0)-3</f>
        <v>#REF!</v>
      </c>
    </row>
    <row r="16" spans="1:28" s="34" customFormat="1" ht="89.25" customHeight="1" x14ac:dyDescent="0.1">
      <c r="A16" s="118">
        <v>7</v>
      </c>
      <c r="B16" s="235" t="s">
        <v>282</v>
      </c>
      <c r="C16" s="62" t="s">
        <v>48</v>
      </c>
      <c r="D16" s="112" t="s">
        <v>4</v>
      </c>
      <c r="E16" s="112" t="s">
        <v>133</v>
      </c>
      <c r="F16" s="112" t="s">
        <v>48</v>
      </c>
      <c r="G16" s="112" t="s">
        <v>50</v>
      </c>
      <c r="H16" s="112">
        <v>2015</v>
      </c>
      <c r="I16" s="202" t="s">
        <v>156</v>
      </c>
      <c r="J16" s="122">
        <v>43454</v>
      </c>
      <c r="K16" s="138"/>
      <c r="L16" s="124">
        <v>2024</v>
      </c>
      <c r="M16" s="147"/>
      <c r="N16" s="193" t="s">
        <v>369</v>
      </c>
      <c r="O16" s="1"/>
      <c r="P16" s="112" t="s">
        <v>154</v>
      </c>
      <c r="Q16" s="112"/>
      <c r="R16" s="96"/>
      <c r="S16" s="112"/>
      <c r="T16" s="138"/>
      <c r="U16" s="96">
        <v>42044</v>
      </c>
      <c r="V16" s="96">
        <v>42244</v>
      </c>
      <c r="W16" s="96"/>
      <c r="X16" s="96">
        <v>42979</v>
      </c>
      <c r="Y16" s="93">
        <v>8</v>
      </c>
      <c r="Z16" s="93" t="e">
        <f>ROUNDDOWN((#REF!-V16)/365.25,0)</f>
        <v>#REF!</v>
      </c>
      <c r="AA16" s="93"/>
      <c r="AB16" s="93" t="e">
        <f>ROUNDDOWN((#REF!-X16)/365.25,0)</f>
        <v>#REF!</v>
      </c>
    </row>
    <row r="17" spans="1:28" s="34" customFormat="1" ht="105.75" customHeight="1" x14ac:dyDescent="0.1">
      <c r="A17" s="123">
        <v>8</v>
      </c>
      <c r="B17" s="239" t="s">
        <v>283</v>
      </c>
      <c r="C17" s="63" t="s">
        <v>48</v>
      </c>
      <c r="D17" s="74" t="s">
        <v>4</v>
      </c>
      <c r="E17" s="74" t="s">
        <v>206</v>
      </c>
      <c r="F17" s="74" t="s">
        <v>117</v>
      </c>
      <c r="G17" s="74" t="s">
        <v>118</v>
      </c>
      <c r="H17" s="74">
        <v>2021</v>
      </c>
      <c r="I17" s="165" t="s">
        <v>202</v>
      </c>
      <c r="J17" s="126" t="s">
        <v>202</v>
      </c>
      <c r="K17" s="3"/>
      <c r="L17" s="3">
        <v>2023</v>
      </c>
      <c r="M17" s="18"/>
      <c r="N17" s="193" t="s">
        <v>250</v>
      </c>
      <c r="O17" s="138"/>
      <c r="P17" s="113"/>
      <c r="Q17" s="47"/>
      <c r="R17" s="57"/>
      <c r="S17" s="47"/>
      <c r="T17" s="47"/>
      <c r="U17" s="57"/>
      <c r="V17" s="57">
        <v>44887</v>
      </c>
      <c r="W17" s="57"/>
      <c r="X17" s="57">
        <v>44887</v>
      </c>
      <c r="Y17" s="125">
        <v>0</v>
      </c>
      <c r="Z17" s="125">
        <v>0</v>
      </c>
      <c r="AA17" s="125"/>
      <c r="AB17" s="93">
        <v>0</v>
      </c>
    </row>
    <row r="18" spans="1:28" s="34" customFormat="1" ht="105.75" customHeight="1" x14ac:dyDescent="0.1">
      <c r="A18" s="123"/>
      <c r="B18" s="239" t="s">
        <v>432</v>
      </c>
      <c r="C18" s="63" t="s">
        <v>48</v>
      </c>
      <c r="D18" s="74" t="s">
        <v>4</v>
      </c>
      <c r="E18" s="74" t="s">
        <v>206</v>
      </c>
      <c r="F18" s="74" t="str">
        <f t="shared" ref="F18:G18" si="0">F17</f>
        <v>педагогическое образование</v>
      </c>
      <c r="G18" s="74" t="str">
        <f t="shared" si="0"/>
        <v>бакалавр</v>
      </c>
      <c r="H18" s="74">
        <v>2025</v>
      </c>
      <c r="I18" s="165"/>
      <c r="J18" s="126" t="s">
        <v>202</v>
      </c>
      <c r="K18" s="117"/>
      <c r="L18" s="117"/>
      <c r="M18" s="73"/>
      <c r="N18" s="193"/>
      <c r="O18" s="1"/>
      <c r="P18" s="100"/>
      <c r="Q18" s="3"/>
      <c r="R18" s="70"/>
      <c r="S18" s="3"/>
      <c r="T18" s="3"/>
      <c r="U18" s="70">
        <v>45748</v>
      </c>
      <c r="V18" s="70">
        <v>45748</v>
      </c>
      <c r="W18" s="70"/>
      <c r="X18" s="70">
        <v>45904</v>
      </c>
      <c r="Y18" s="69">
        <v>0</v>
      </c>
      <c r="Z18" s="69">
        <v>0</v>
      </c>
      <c r="AA18" s="69"/>
      <c r="AB18" s="69">
        <v>0</v>
      </c>
    </row>
    <row r="19" spans="1:28" s="34" customFormat="1" ht="87" customHeight="1" x14ac:dyDescent="0.1">
      <c r="A19" s="71">
        <v>9</v>
      </c>
      <c r="B19" s="240" t="s">
        <v>194</v>
      </c>
      <c r="C19" s="40" t="s">
        <v>48</v>
      </c>
      <c r="D19" s="47" t="s">
        <v>4</v>
      </c>
      <c r="E19" s="47" t="s">
        <v>196</v>
      </c>
      <c r="F19" s="47" t="s">
        <v>117</v>
      </c>
      <c r="G19" s="47" t="s">
        <v>424</v>
      </c>
      <c r="H19" s="47" t="s">
        <v>404</v>
      </c>
      <c r="I19" s="167" t="s">
        <v>202</v>
      </c>
      <c r="J19" s="72" t="s">
        <v>202</v>
      </c>
      <c r="K19" s="117"/>
      <c r="L19" s="117">
        <v>2025</v>
      </c>
      <c r="M19" s="73"/>
      <c r="N19" s="193" t="s">
        <v>403</v>
      </c>
      <c r="O19" s="1"/>
      <c r="P19" s="112"/>
      <c r="Q19" s="46"/>
      <c r="R19" s="65"/>
      <c r="S19" s="46"/>
      <c r="T19" s="46"/>
      <c r="U19" s="70">
        <v>44804</v>
      </c>
      <c r="V19" s="70">
        <v>44804</v>
      </c>
      <c r="W19" s="95"/>
      <c r="X19" s="96">
        <v>44810</v>
      </c>
      <c r="Y19" s="93">
        <v>0</v>
      </c>
      <c r="Z19" s="93">
        <v>0</v>
      </c>
      <c r="AA19" s="93"/>
      <c r="AB19" s="93">
        <v>0</v>
      </c>
    </row>
    <row r="20" spans="1:28" s="8" customFormat="1" ht="87.75" customHeight="1" x14ac:dyDescent="0.1">
      <c r="A20" s="93">
        <v>10</v>
      </c>
      <c r="B20" s="235" t="s">
        <v>89</v>
      </c>
      <c r="C20" s="75" t="s">
        <v>26</v>
      </c>
      <c r="D20" s="112" t="s">
        <v>4</v>
      </c>
      <c r="E20" s="75" t="s">
        <v>35</v>
      </c>
      <c r="F20" s="75" t="s">
        <v>26</v>
      </c>
      <c r="G20" s="75" t="s">
        <v>87</v>
      </c>
      <c r="H20" s="75">
        <v>1997</v>
      </c>
      <c r="I20" s="166" t="s">
        <v>76</v>
      </c>
      <c r="J20" s="91">
        <v>45314</v>
      </c>
      <c r="K20" s="21"/>
      <c r="L20" s="1">
        <v>2022</v>
      </c>
      <c r="M20" s="18"/>
      <c r="N20" s="193" t="s">
        <v>292</v>
      </c>
      <c r="O20" s="1"/>
      <c r="P20" s="92" t="s">
        <v>147</v>
      </c>
      <c r="Q20" s="95" t="s">
        <v>351</v>
      </c>
      <c r="R20" s="92"/>
      <c r="S20" s="112"/>
      <c r="T20" s="112"/>
      <c r="U20" s="89">
        <v>35307</v>
      </c>
      <c r="V20" s="89">
        <v>35307</v>
      </c>
      <c r="W20" s="89"/>
      <c r="X20" s="89">
        <v>41883</v>
      </c>
      <c r="Y20" s="93" t="e">
        <f>ROUNDDOWN((#REF!-U20)/365.25,0)</f>
        <v>#REF!</v>
      </c>
      <c r="Z20" s="93" t="e">
        <f>ROUNDDOWN((#REF!-V20)/365.25,0)</f>
        <v>#REF!</v>
      </c>
      <c r="AA20" s="93"/>
      <c r="AB20" s="93" t="e">
        <f>ROUNDDOWN((#REF!-X20)/365.25,0)</f>
        <v>#REF!</v>
      </c>
    </row>
    <row r="21" spans="1:28" s="26" customFormat="1" ht="90" customHeight="1" x14ac:dyDescent="0.1">
      <c r="A21" s="69">
        <v>11</v>
      </c>
      <c r="B21" s="239" t="s">
        <v>103</v>
      </c>
      <c r="C21" s="58" t="s">
        <v>26</v>
      </c>
      <c r="D21" s="58" t="s">
        <v>4</v>
      </c>
      <c r="E21" s="58" t="s">
        <v>102</v>
      </c>
      <c r="F21" s="58" t="s">
        <v>26</v>
      </c>
      <c r="G21" s="58" t="s">
        <v>197</v>
      </c>
      <c r="H21" s="58">
        <v>1985</v>
      </c>
      <c r="I21" s="168" t="s">
        <v>76</v>
      </c>
      <c r="J21" s="127">
        <v>44613</v>
      </c>
      <c r="K21" s="23"/>
      <c r="L21" s="23">
        <v>2025</v>
      </c>
      <c r="M21" s="16"/>
      <c r="N21" s="192" t="s">
        <v>459</v>
      </c>
      <c r="O21" s="23"/>
      <c r="P21" s="106" t="s">
        <v>172</v>
      </c>
      <c r="Q21" s="106">
        <v>34861</v>
      </c>
      <c r="R21" s="107">
        <v>39526</v>
      </c>
      <c r="S21" s="63"/>
      <c r="T21" s="23" t="s">
        <v>109</v>
      </c>
      <c r="U21" s="106">
        <v>31282</v>
      </c>
      <c r="V21" s="106">
        <v>31282</v>
      </c>
      <c r="W21" s="106"/>
      <c r="X21" s="107">
        <v>42248</v>
      </c>
      <c r="Y21" s="69" t="e">
        <f>ROUNDDOWN((#REF!-U21)/365.25,0)</f>
        <v>#REF!</v>
      </c>
      <c r="Z21" s="69" t="e">
        <f>ROUNDDOWN((#REF!-V21)/365.25,0)</f>
        <v>#REF!</v>
      </c>
      <c r="AA21" s="69"/>
      <c r="AB21" s="69" t="e">
        <f>ROUNDDOWN((#REF!-X21)/365.25,0)</f>
        <v>#REF!</v>
      </c>
    </row>
    <row r="22" spans="1:28" s="22" customFormat="1" ht="109.5" customHeight="1" x14ac:dyDescent="0.1">
      <c r="A22" s="69">
        <v>12</v>
      </c>
      <c r="B22" s="235" t="s">
        <v>205</v>
      </c>
      <c r="C22" s="75" t="s">
        <v>87</v>
      </c>
      <c r="D22" s="143" t="s">
        <v>277</v>
      </c>
      <c r="E22" s="143" t="s">
        <v>278</v>
      </c>
      <c r="F22" s="143" t="s">
        <v>279</v>
      </c>
      <c r="G22" s="143" t="s">
        <v>280</v>
      </c>
      <c r="H22" s="143" t="s">
        <v>281</v>
      </c>
      <c r="I22" s="177"/>
      <c r="J22" s="139">
        <v>45586</v>
      </c>
      <c r="K22" s="1"/>
      <c r="L22" s="1">
        <v>2025</v>
      </c>
      <c r="M22" s="1"/>
      <c r="N22" s="193" t="s">
        <v>425</v>
      </c>
      <c r="O22" s="1"/>
      <c r="P22" s="23"/>
      <c r="Q22" s="143"/>
      <c r="R22" s="23"/>
      <c r="S22" s="23"/>
      <c r="T22" s="23" t="s">
        <v>180</v>
      </c>
      <c r="U22" s="107">
        <v>43343</v>
      </c>
      <c r="V22" s="92">
        <v>43344</v>
      </c>
      <c r="W22" s="89"/>
      <c r="X22" s="92"/>
      <c r="Y22" s="64"/>
      <c r="Z22" s="64"/>
      <c r="AA22" s="64"/>
      <c r="AB22" s="64"/>
    </row>
    <row r="23" spans="1:28" s="22" customFormat="1" ht="124.5" customHeight="1" x14ac:dyDescent="0.1">
      <c r="A23" s="93">
        <v>13</v>
      </c>
      <c r="B23" s="235" t="s">
        <v>195</v>
      </c>
      <c r="C23" s="75" t="s">
        <v>26</v>
      </c>
      <c r="D23" s="75" t="s">
        <v>4</v>
      </c>
      <c r="E23" s="75" t="s">
        <v>196</v>
      </c>
      <c r="F23" s="75" t="s">
        <v>198</v>
      </c>
      <c r="G23" s="75" t="s">
        <v>116</v>
      </c>
      <c r="H23" s="75">
        <v>2015</v>
      </c>
      <c r="I23" s="166" t="s">
        <v>76</v>
      </c>
      <c r="J23" s="178">
        <v>45555</v>
      </c>
      <c r="K23" s="25"/>
      <c r="L23" s="25">
        <v>2026</v>
      </c>
      <c r="M23" s="17"/>
      <c r="N23" s="192" t="s">
        <v>473</v>
      </c>
      <c r="O23" s="23"/>
      <c r="P23" s="41"/>
      <c r="Q23" s="41"/>
      <c r="R23" s="92"/>
      <c r="S23" s="62"/>
      <c r="T23" s="62"/>
      <c r="U23" s="89">
        <v>42231</v>
      </c>
      <c r="V23" s="89">
        <v>42231</v>
      </c>
      <c r="W23" s="89"/>
      <c r="X23" s="92">
        <v>44805</v>
      </c>
      <c r="Y23" s="93"/>
      <c r="Z23" s="93">
        <v>6</v>
      </c>
      <c r="AA23" s="93"/>
      <c r="AB23" s="93"/>
    </row>
    <row r="24" spans="1:28" s="26" customFormat="1" ht="120.75" customHeight="1" x14ac:dyDescent="0.1">
      <c r="A24" s="93">
        <v>14</v>
      </c>
      <c r="B24" s="239" t="s">
        <v>134</v>
      </c>
      <c r="C24" s="58" t="s">
        <v>26</v>
      </c>
      <c r="D24" s="58" t="s">
        <v>4</v>
      </c>
      <c r="E24" s="58" t="s">
        <v>25</v>
      </c>
      <c r="F24" s="58" t="s">
        <v>135</v>
      </c>
      <c r="G24" s="58" t="s">
        <v>105</v>
      </c>
      <c r="H24" s="58">
        <v>1997</v>
      </c>
      <c r="I24" s="168" t="s">
        <v>76</v>
      </c>
      <c r="J24" s="127">
        <v>45097</v>
      </c>
      <c r="K24" s="121"/>
      <c r="L24" s="3">
        <v>2022</v>
      </c>
      <c r="M24" s="17"/>
      <c r="N24" s="195" t="s">
        <v>251</v>
      </c>
      <c r="O24" s="23"/>
      <c r="P24" s="106" t="s">
        <v>445</v>
      </c>
      <c r="Q24" s="106"/>
      <c r="R24" s="58"/>
      <c r="S24" s="58"/>
      <c r="T24" s="58" t="s">
        <v>180</v>
      </c>
      <c r="U24" s="106">
        <v>33781</v>
      </c>
      <c r="V24" s="106">
        <v>35431</v>
      </c>
      <c r="W24" s="106"/>
      <c r="X24" s="106">
        <v>42979</v>
      </c>
      <c r="Y24" s="69" t="e">
        <f>ROUNDDOWN((#REF!-U24)/365.25,0)</f>
        <v>#REF!</v>
      </c>
      <c r="Z24" s="69" t="e">
        <f>ROUNDDOWN((#REF!-V24)/365.25,0)</f>
        <v>#REF!</v>
      </c>
      <c r="AA24" s="69"/>
      <c r="AB24" s="69" t="e">
        <f>ROUNDDOWN((#REF!-X24)/365.25,0)</f>
        <v>#REF!</v>
      </c>
    </row>
    <row r="25" spans="1:28" s="22" customFormat="1" ht="106.5" customHeight="1" x14ac:dyDescent="0.1">
      <c r="A25" s="93">
        <v>15</v>
      </c>
      <c r="B25" s="239" t="s">
        <v>6</v>
      </c>
      <c r="C25" s="58" t="s">
        <v>26</v>
      </c>
      <c r="D25" s="58" t="s">
        <v>4</v>
      </c>
      <c r="E25" s="58" t="s">
        <v>62</v>
      </c>
      <c r="F25" s="58" t="s">
        <v>30</v>
      </c>
      <c r="G25" s="58" t="s">
        <v>63</v>
      </c>
      <c r="H25" s="58">
        <v>2004</v>
      </c>
      <c r="I25" s="168" t="s">
        <v>77</v>
      </c>
      <c r="J25" s="127">
        <v>44978</v>
      </c>
      <c r="K25" s="1"/>
      <c r="L25" s="1">
        <v>2024</v>
      </c>
      <c r="M25" s="15"/>
      <c r="N25" s="193" t="s">
        <v>375</v>
      </c>
      <c r="O25" s="1"/>
      <c r="P25" s="106" t="s">
        <v>113</v>
      </c>
      <c r="Q25" s="106"/>
      <c r="R25" s="58"/>
      <c r="S25" s="58"/>
      <c r="T25" s="121"/>
      <c r="U25" s="89">
        <v>38645</v>
      </c>
      <c r="V25" s="89">
        <v>39692</v>
      </c>
      <c r="W25" s="89"/>
      <c r="X25" s="89">
        <v>38645</v>
      </c>
      <c r="Y25" s="93" t="e">
        <f>ROUNDDOWN((#REF!-U25)/365.25,0)</f>
        <v>#REF!</v>
      </c>
      <c r="Z25" s="93" t="e">
        <f>ROUNDDOWN((#REF!-V25)/365.25,0)</f>
        <v>#REF!</v>
      </c>
      <c r="AA25" s="93"/>
      <c r="AB25" s="93" t="e">
        <f>ROUNDDOWN((#REF!-X25)/365.25,0)</f>
        <v>#REF!</v>
      </c>
    </row>
    <row r="26" spans="1:28" s="22" customFormat="1" ht="144.75" customHeight="1" x14ac:dyDescent="0.1">
      <c r="A26" s="93">
        <v>16</v>
      </c>
      <c r="B26" s="235" t="s">
        <v>157</v>
      </c>
      <c r="C26" s="75" t="s">
        <v>26</v>
      </c>
      <c r="D26" s="75" t="s">
        <v>4</v>
      </c>
      <c r="E26" s="75" t="s">
        <v>84</v>
      </c>
      <c r="F26" s="75" t="s">
        <v>117</v>
      </c>
      <c r="G26" s="75" t="s">
        <v>116</v>
      </c>
      <c r="H26" s="75">
        <v>2014</v>
      </c>
      <c r="I26" s="166" t="s">
        <v>77</v>
      </c>
      <c r="J26" s="91">
        <v>44672</v>
      </c>
      <c r="K26" s="80"/>
      <c r="L26" s="80">
        <v>2025</v>
      </c>
      <c r="M26" s="225"/>
      <c r="N26" s="196" t="s">
        <v>398</v>
      </c>
      <c r="O26" s="120"/>
      <c r="P26" s="42" t="s">
        <v>445</v>
      </c>
      <c r="Q26" s="42"/>
      <c r="R26" s="38"/>
      <c r="S26" s="38"/>
      <c r="T26" s="38" t="s">
        <v>180</v>
      </c>
      <c r="U26" s="89">
        <v>40634</v>
      </c>
      <c r="V26" s="89">
        <v>41883</v>
      </c>
      <c r="W26" s="89"/>
      <c r="X26" s="89">
        <v>43710</v>
      </c>
      <c r="Y26" s="93" t="e">
        <f>ROUNDDOWN((#REF!-U26)/365.25,0)</f>
        <v>#REF!</v>
      </c>
      <c r="Z26" s="93" t="e">
        <f>ROUNDDOWN((#REF!-V26)/365.25,0)</f>
        <v>#REF!</v>
      </c>
      <c r="AA26" s="93"/>
      <c r="AB26" s="93" t="e">
        <f>ROUNDDOWN((#REF!-X26)/365.25,0)</f>
        <v>#REF!</v>
      </c>
    </row>
    <row r="27" spans="1:28" s="22" customFormat="1" ht="54.75" customHeight="1" x14ac:dyDescent="0.1">
      <c r="A27" s="93">
        <v>17</v>
      </c>
      <c r="B27" s="241" t="s">
        <v>217</v>
      </c>
      <c r="C27" s="143" t="s">
        <v>26</v>
      </c>
      <c r="D27" s="143" t="s">
        <v>460</v>
      </c>
      <c r="E27" s="143" t="s">
        <v>461</v>
      </c>
      <c r="F27" s="143" t="s">
        <v>462</v>
      </c>
      <c r="G27" s="143" t="s">
        <v>464</v>
      </c>
      <c r="H27" s="3" t="s">
        <v>463</v>
      </c>
      <c r="I27" s="177" t="s">
        <v>202</v>
      </c>
      <c r="J27" s="140" t="s">
        <v>202</v>
      </c>
      <c r="K27" s="20"/>
      <c r="L27" s="1">
        <v>2024</v>
      </c>
      <c r="M27" s="1"/>
      <c r="N27" s="193" t="s">
        <v>408</v>
      </c>
      <c r="O27" s="1"/>
      <c r="P27" s="23"/>
      <c r="Q27" s="85"/>
      <c r="R27" s="23"/>
      <c r="S27" s="23"/>
      <c r="T27" s="23"/>
      <c r="U27" s="61">
        <v>45170</v>
      </c>
      <c r="V27" s="61"/>
      <c r="W27" s="61"/>
      <c r="X27" s="61">
        <v>45173</v>
      </c>
      <c r="Y27" s="93" t="e">
        <f>ROUNDDOWN((#REF!-#REF!)/365.25,0)</f>
        <v>#REF!</v>
      </c>
      <c r="Z27" s="93" t="e">
        <f>ROUNDDOWN((#REF!-#REF!)/365.25,0)</f>
        <v>#REF!</v>
      </c>
      <c r="AA27" s="93"/>
      <c r="AB27" s="93" t="e">
        <f>ROUNDDOWN((#REF!-#REF!)/365.25,0)</f>
        <v>#REF!</v>
      </c>
    </row>
    <row r="28" spans="1:28" s="22" customFormat="1" ht="127.5" customHeight="1" x14ac:dyDescent="0.1">
      <c r="A28" s="93">
        <v>14</v>
      </c>
      <c r="B28" s="235" t="s">
        <v>7</v>
      </c>
      <c r="C28" s="75" t="s">
        <v>26</v>
      </c>
      <c r="D28" s="75" t="s">
        <v>4</v>
      </c>
      <c r="E28" s="75" t="s">
        <v>57</v>
      </c>
      <c r="F28" s="75" t="s">
        <v>30</v>
      </c>
      <c r="G28" s="75" t="s">
        <v>53</v>
      </c>
      <c r="H28" s="75">
        <v>1996</v>
      </c>
      <c r="I28" s="164" t="s">
        <v>76</v>
      </c>
      <c r="J28" s="201">
        <v>45709</v>
      </c>
      <c r="K28" s="133"/>
      <c r="L28" s="25">
        <v>2025</v>
      </c>
      <c r="M28" s="25"/>
      <c r="N28" s="192" t="s">
        <v>470</v>
      </c>
      <c r="O28" s="23"/>
      <c r="P28" s="89">
        <v>40476</v>
      </c>
      <c r="Q28" s="89">
        <v>39223</v>
      </c>
      <c r="R28" s="134">
        <v>43739</v>
      </c>
      <c r="S28" s="135"/>
      <c r="T28" s="45" t="s">
        <v>111</v>
      </c>
      <c r="U28" s="95">
        <v>34716</v>
      </c>
      <c r="V28" s="95">
        <v>34716</v>
      </c>
      <c r="W28" s="89"/>
      <c r="X28" s="95">
        <v>36770</v>
      </c>
      <c r="Y28" s="93" t="e">
        <f>ROUNDDOWN((#REF!-U28)/365.25,0)</f>
        <v>#REF!</v>
      </c>
      <c r="Z28" s="93" t="e">
        <f>ROUNDDOWN((#REF!-V28)/365.25,0)</f>
        <v>#REF!</v>
      </c>
      <c r="AA28" s="93">
        <v>11</v>
      </c>
      <c r="AB28" s="93" t="e">
        <f>ROUNDDOWN((#REF!-X28)/365.25,0)</f>
        <v>#REF!</v>
      </c>
    </row>
    <row r="29" spans="1:28" s="22" customFormat="1" ht="135" customHeight="1" x14ac:dyDescent="0.1">
      <c r="A29" s="93">
        <v>15</v>
      </c>
      <c r="B29" s="235" t="s">
        <v>100</v>
      </c>
      <c r="C29" s="75" t="s">
        <v>26</v>
      </c>
      <c r="D29" s="89" t="s">
        <v>4</v>
      </c>
      <c r="E29" s="58" t="s">
        <v>57</v>
      </c>
      <c r="F29" s="106" t="s">
        <v>104</v>
      </c>
      <c r="G29" s="106" t="s">
        <v>105</v>
      </c>
      <c r="H29" s="58">
        <v>2006</v>
      </c>
      <c r="I29" s="173" t="s">
        <v>77</v>
      </c>
      <c r="J29" s="106">
        <v>44732</v>
      </c>
      <c r="K29" s="1"/>
      <c r="L29" s="1">
        <v>2024</v>
      </c>
      <c r="M29" s="1"/>
      <c r="N29" s="193" t="s">
        <v>361</v>
      </c>
      <c r="O29" s="1"/>
      <c r="P29" s="58" t="s">
        <v>173</v>
      </c>
      <c r="Q29" s="58"/>
      <c r="R29" s="106"/>
      <c r="S29" s="58"/>
      <c r="T29" s="143"/>
      <c r="U29" s="106">
        <v>38966</v>
      </c>
      <c r="V29" s="106">
        <v>41652</v>
      </c>
      <c r="W29" s="58"/>
      <c r="X29" s="106">
        <v>42248</v>
      </c>
      <c r="Y29" s="69" t="e">
        <f>ROUNDDOWN((#REF!-U29)/365.25,0)</f>
        <v>#REF!</v>
      </c>
      <c r="Z29" s="69" t="e">
        <f>ROUNDDOWN((#REF!-V29)/365.25,0)</f>
        <v>#REF!</v>
      </c>
      <c r="AA29" s="69"/>
      <c r="AB29" s="69" t="e">
        <f>ROUNDDOWN((#REF!-X29)/365.25,0)</f>
        <v>#REF!</v>
      </c>
    </row>
    <row r="30" spans="1:28" s="22" customFormat="1" ht="74.25" customHeight="1" x14ac:dyDescent="0.1">
      <c r="A30" s="78"/>
      <c r="B30" s="241" t="s">
        <v>216</v>
      </c>
      <c r="C30" s="143" t="s">
        <v>87</v>
      </c>
      <c r="D30" s="143" t="s">
        <v>465</v>
      </c>
      <c r="E30" s="143" t="s">
        <v>466</v>
      </c>
      <c r="F30" s="143" t="s">
        <v>467</v>
      </c>
      <c r="G30" s="143" t="s">
        <v>338</v>
      </c>
      <c r="H30" s="3" t="s">
        <v>463</v>
      </c>
      <c r="I30" s="177" t="s">
        <v>202</v>
      </c>
      <c r="J30" s="140" t="s">
        <v>202</v>
      </c>
      <c r="K30" s="20"/>
      <c r="L30" s="1">
        <v>2026</v>
      </c>
      <c r="M30" s="1"/>
      <c r="N30" s="193" t="s">
        <v>474</v>
      </c>
      <c r="O30" s="1"/>
      <c r="P30" s="23"/>
      <c r="Q30" s="85"/>
      <c r="R30" s="23"/>
      <c r="S30" s="23"/>
      <c r="T30" s="23"/>
      <c r="U30" s="61">
        <v>45170</v>
      </c>
      <c r="V30" s="61"/>
      <c r="W30" s="61"/>
      <c r="X30" s="61">
        <v>45170</v>
      </c>
      <c r="Y30" s="84"/>
      <c r="Z30" s="84"/>
      <c r="AA30" s="84"/>
      <c r="AB30" s="84"/>
    </row>
    <row r="31" spans="1:28" s="22" customFormat="1" ht="154.5" customHeight="1" x14ac:dyDescent="0.1">
      <c r="A31" s="93">
        <v>17</v>
      </c>
      <c r="B31" s="235" t="s">
        <v>8</v>
      </c>
      <c r="C31" s="62" t="s">
        <v>121</v>
      </c>
      <c r="D31" s="62" t="s">
        <v>4</v>
      </c>
      <c r="E31" s="75" t="s">
        <v>21</v>
      </c>
      <c r="F31" s="62" t="s">
        <v>26</v>
      </c>
      <c r="G31" s="62" t="s">
        <v>53</v>
      </c>
      <c r="H31" s="62">
        <v>1994</v>
      </c>
      <c r="I31" s="166" t="s">
        <v>76</v>
      </c>
      <c r="J31" s="101">
        <v>45280</v>
      </c>
      <c r="K31" s="3"/>
      <c r="L31" s="3">
        <v>2023</v>
      </c>
      <c r="M31" s="18"/>
      <c r="N31" s="193" t="s">
        <v>456</v>
      </c>
      <c r="O31" s="1"/>
      <c r="P31" s="92">
        <v>39224</v>
      </c>
      <c r="Q31" s="89">
        <v>41078</v>
      </c>
      <c r="R31" s="75" t="s">
        <v>427</v>
      </c>
      <c r="S31" s="135"/>
      <c r="T31" s="132" t="s">
        <v>252</v>
      </c>
      <c r="U31" s="92">
        <v>32752</v>
      </c>
      <c r="V31" s="92">
        <v>32752</v>
      </c>
      <c r="W31" s="89"/>
      <c r="X31" s="92">
        <v>34576</v>
      </c>
      <c r="Y31" s="93" t="e">
        <f>ROUNDDOWN((#REF!-U31)/365.25,0)</f>
        <v>#REF!</v>
      </c>
      <c r="Z31" s="93" t="e">
        <f>ROUNDDOWN((#REF!-V31)/365.25,0)</f>
        <v>#REF!</v>
      </c>
      <c r="AA31" s="93"/>
      <c r="AB31" s="93" t="e">
        <f>ROUNDDOWN((#REF!-X31)/365.25,0)</f>
        <v>#REF!</v>
      </c>
    </row>
    <row r="32" spans="1:28" s="26" customFormat="1" ht="132.75" customHeight="1" x14ac:dyDescent="0.1">
      <c r="A32" s="93">
        <v>18</v>
      </c>
      <c r="B32" s="235" t="s">
        <v>114</v>
      </c>
      <c r="C32" s="75" t="s">
        <v>121</v>
      </c>
      <c r="D32" s="131" t="s">
        <v>380</v>
      </c>
      <c r="E32" s="75" t="s">
        <v>378</v>
      </c>
      <c r="F32" s="131" t="s">
        <v>379</v>
      </c>
      <c r="G32" s="131" t="s">
        <v>253</v>
      </c>
      <c r="H32" s="131" t="s">
        <v>381</v>
      </c>
      <c r="I32" s="166" t="s">
        <v>76</v>
      </c>
      <c r="J32" s="91">
        <v>44854</v>
      </c>
      <c r="K32" s="3"/>
      <c r="L32" s="3">
        <v>2024</v>
      </c>
      <c r="M32" s="3"/>
      <c r="N32" s="193" t="s">
        <v>377</v>
      </c>
      <c r="O32" s="1"/>
      <c r="P32" s="89" t="s">
        <v>444</v>
      </c>
      <c r="Q32" s="89"/>
      <c r="R32" s="75"/>
      <c r="S32" s="135"/>
      <c r="T32" s="43"/>
      <c r="U32" s="92">
        <v>41501</v>
      </c>
      <c r="V32" s="92">
        <v>41501</v>
      </c>
      <c r="W32" s="89"/>
      <c r="X32" s="92">
        <v>42597</v>
      </c>
      <c r="Y32" s="93" t="e">
        <f>ROUNDDOWN((#REF!-U32)/365.25,0)</f>
        <v>#REF!</v>
      </c>
      <c r="Z32" s="93" t="e">
        <f>ROUNDDOWN((#REF!-V32)/365.25,0)</f>
        <v>#REF!</v>
      </c>
      <c r="AA32" s="93"/>
      <c r="AB32" s="93" t="e">
        <f>ROUNDDOWN((#REF!-X32)/365.25,0)</f>
        <v>#REF!</v>
      </c>
    </row>
    <row r="33" spans="1:30" s="34" customFormat="1" ht="115.5" customHeight="1" x14ac:dyDescent="0.1">
      <c r="A33" s="93">
        <v>19</v>
      </c>
      <c r="B33" s="235" t="s">
        <v>83</v>
      </c>
      <c r="C33" s="75" t="s">
        <v>121</v>
      </c>
      <c r="D33" s="62" t="s">
        <v>4</v>
      </c>
      <c r="E33" s="130" t="s">
        <v>354</v>
      </c>
      <c r="F33" s="130" t="s">
        <v>355</v>
      </c>
      <c r="G33" s="130" t="s">
        <v>356</v>
      </c>
      <c r="H33" s="130" t="s">
        <v>357</v>
      </c>
      <c r="I33" s="166" t="s">
        <v>76</v>
      </c>
      <c r="J33" s="101">
        <v>45709</v>
      </c>
      <c r="K33" s="1"/>
      <c r="L33" s="1">
        <v>2024</v>
      </c>
      <c r="M33" s="1"/>
      <c r="N33" s="193" t="s">
        <v>374</v>
      </c>
      <c r="O33" s="1"/>
      <c r="P33" s="92">
        <v>38764</v>
      </c>
      <c r="Q33" s="89">
        <v>38856</v>
      </c>
      <c r="R33" s="75" t="s">
        <v>191</v>
      </c>
      <c r="S33" s="135"/>
      <c r="T33" s="45" t="s">
        <v>149</v>
      </c>
      <c r="U33" s="92">
        <v>34943</v>
      </c>
      <c r="V33" s="92">
        <v>34943</v>
      </c>
      <c r="W33" s="89"/>
      <c r="X33" s="92">
        <v>40787</v>
      </c>
      <c r="Y33" s="93" t="e">
        <f>ROUNDDOWN((#REF!-U33)/365.25,0)</f>
        <v>#REF!</v>
      </c>
      <c r="Z33" s="93" t="e">
        <f>ROUNDDOWN((#REF!-V33)/365.25,0)</f>
        <v>#REF!</v>
      </c>
      <c r="AA33" s="93"/>
      <c r="AB33" s="93" t="e">
        <f>ROUNDDOWN((#REF!-X33)/365.25,0)</f>
        <v>#REF!</v>
      </c>
    </row>
    <row r="34" spans="1:30" s="34" customFormat="1" ht="115.5" customHeight="1" x14ac:dyDescent="0.15">
      <c r="A34" s="93"/>
      <c r="B34" s="242" t="s">
        <v>320</v>
      </c>
      <c r="C34" s="159" t="s">
        <v>321</v>
      </c>
      <c r="D34" s="159" t="s">
        <v>344</v>
      </c>
      <c r="E34" s="159" t="s">
        <v>345</v>
      </c>
      <c r="F34" s="159" t="s">
        <v>27</v>
      </c>
      <c r="G34" s="214" t="s">
        <v>346</v>
      </c>
      <c r="H34" s="159" t="s">
        <v>347</v>
      </c>
      <c r="I34" s="206" t="s">
        <v>202</v>
      </c>
      <c r="J34" s="150"/>
      <c r="K34" s="151"/>
      <c r="L34" s="151">
        <v>2024</v>
      </c>
      <c r="M34" s="151"/>
      <c r="N34" s="200" t="s">
        <v>401</v>
      </c>
      <c r="O34" s="152"/>
      <c r="P34" s="149"/>
      <c r="Q34" s="149"/>
      <c r="R34" s="149"/>
      <c r="S34" s="149"/>
      <c r="T34" s="149"/>
      <c r="U34" s="158">
        <v>38236</v>
      </c>
      <c r="V34" s="149"/>
      <c r="W34" s="149"/>
      <c r="X34" s="158">
        <v>45323</v>
      </c>
      <c r="Y34" s="153"/>
      <c r="Z34" s="149"/>
      <c r="AA34" s="149"/>
      <c r="AB34" s="149"/>
    </row>
    <row r="35" spans="1:30" s="26" customFormat="1" ht="111" customHeight="1" x14ac:dyDescent="0.1">
      <c r="A35" s="93">
        <v>20</v>
      </c>
      <c r="B35" s="235" t="s">
        <v>9</v>
      </c>
      <c r="C35" s="75" t="s">
        <v>27</v>
      </c>
      <c r="D35" s="75" t="s">
        <v>4</v>
      </c>
      <c r="E35" s="75" t="s">
        <v>28</v>
      </c>
      <c r="F35" s="75" t="s">
        <v>27</v>
      </c>
      <c r="G35" s="75" t="s">
        <v>29</v>
      </c>
      <c r="H35" s="75">
        <v>1996</v>
      </c>
      <c r="I35" s="90" t="s">
        <v>76</v>
      </c>
      <c r="J35" s="91">
        <v>44978</v>
      </c>
      <c r="K35" s="25"/>
      <c r="L35" s="25">
        <v>2023</v>
      </c>
      <c r="M35" s="25"/>
      <c r="N35" s="192" t="s">
        <v>469</v>
      </c>
      <c r="O35" s="1"/>
      <c r="P35" s="89">
        <v>40476</v>
      </c>
      <c r="Q35" s="89">
        <v>42278</v>
      </c>
      <c r="R35" s="92">
        <v>39630</v>
      </c>
      <c r="S35" s="75" t="s">
        <v>181</v>
      </c>
      <c r="T35" s="131" t="s">
        <v>254</v>
      </c>
      <c r="U35" s="89">
        <v>34578</v>
      </c>
      <c r="V35" s="89">
        <v>34578</v>
      </c>
      <c r="W35" s="89"/>
      <c r="X35" s="89">
        <v>36770</v>
      </c>
      <c r="Y35" s="93">
        <v>25</v>
      </c>
      <c r="Z35" s="93">
        <v>25</v>
      </c>
      <c r="AA35" s="93"/>
      <c r="AB35" s="93">
        <v>19</v>
      </c>
    </row>
    <row r="36" spans="1:30" s="34" customFormat="1" ht="216.75" customHeight="1" x14ac:dyDescent="0.1">
      <c r="A36" s="123">
        <v>21</v>
      </c>
      <c r="B36" s="238" t="s">
        <v>130</v>
      </c>
      <c r="C36" s="75" t="s">
        <v>27</v>
      </c>
      <c r="D36" s="77" t="s">
        <v>4</v>
      </c>
      <c r="E36" s="129" t="s">
        <v>255</v>
      </c>
      <c r="F36" s="128" t="s">
        <v>256</v>
      </c>
      <c r="G36" s="129" t="s">
        <v>257</v>
      </c>
      <c r="H36" s="128" t="s">
        <v>258</v>
      </c>
      <c r="I36" s="166" t="s">
        <v>76</v>
      </c>
      <c r="J36" s="91">
        <v>44124</v>
      </c>
      <c r="K36" s="3"/>
      <c r="L36" s="3">
        <v>2025</v>
      </c>
      <c r="M36" s="18"/>
      <c r="N36" s="193" t="s">
        <v>457</v>
      </c>
      <c r="O36" s="53"/>
      <c r="P36" s="95" t="s">
        <v>131</v>
      </c>
      <c r="Q36" s="95" t="s">
        <v>290</v>
      </c>
      <c r="R36" s="95"/>
      <c r="S36" s="77"/>
      <c r="T36" s="77" t="s">
        <v>259</v>
      </c>
      <c r="U36" s="95">
        <v>31300</v>
      </c>
      <c r="V36" s="95">
        <v>34233</v>
      </c>
      <c r="W36" s="95"/>
      <c r="X36" s="95">
        <v>42979</v>
      </c>
      <c r="Y36" s="93" t="e">
        <f>ROUNDDOWN((#REF!-U36)/365.25,0)</f>
        <v>#REF!</v>
      </c>
      <c r="Z36" s="93" t="e">
        <f>ROUNDDOWN((#REF!-V36)/365.25,0)</f>
        <v>#REF!</v>
      </c>
      <c r="AA36" s="93"/>
      <c r="AB36" s="93" t="e">
        <f>ROUNDDOWN((#REF!-X36)/365.25,0)</f>
        <v>#REF!</v>
      </c>
    </row>
    <row r="37" spans="1:30" s="22" customFormat="1" ht="94.5" customHeight="1" x14ac:dyDescent="0.1">
      <c r="A37" s="93">
        <v>22</v>
      </c>
      <c r="B37" s="235" t="s">
        <v>10</v>
      </c>
      <c r="C37" s="75" t="s">
        <v>27</v>
      </c>
      <c r="D37" s="75" t="s">
        <v>4</v>
      </c>
      <c r="E37" s="75" t="s">
        <v>57</v>
      </c>
      <c r="F37" s="75" t="s">
        <v>27</v>
      </c>
      <c r="G37" s="75" t="s">
        <v>107</v>
      </c>
      <c r="H37" s="75">
        <v>1994</v>
      </c>
      <c r="I37" s="166" t="s">
        <v>76</v>
      </c>
      <c r="J37" s="91">
        <v>45373</v>
      </c>
      <c r="K37" s="23"/>
      <c r="L37" s="23">
        <v>2020</v>
      </c>
      <c r="M37" s="16"/>
      <c r="N37" s="192" t="s">
        <v>260</v>
      </c>
      <c r="O37" s="23"/>
      <c r="P37" s="89">
        <v>40813</v>
      </c>
      <c r="Q37" s="89">
        <v>42278</v>
      </c>
      <c r="R37" s="92" t="s">
        <v>426</v>
      </c>
      <c r="S37" s="92"/>
      <c r="T37" s="60" t="s">
        <v>148</v>
      </c>
      <c r="U37" s="89">
        <v>34578</v>
      </c>
      <c r="V37" s="89">
        <v>34578</v>
      </c>
      <c r="W37" s="89"/>
      <c r="X37" s="89">
        <v>40057</v>
      </c>
      <c r="Y37" s="93" t="e">
        <f>ROUNDDOWN((#REF!-U37)/365.25,0)</f>
        <v>#REF!</v>
      </c>
      <c r="Z37" s="93" t="e">
        <f>ROUNDDOWN((#REF!-V37)/365.25,0)</f>
        <v>#REF!</v>
      </c>
      <c r="AA37" s="93"/>
      <c r="AB37" s="93" t="e">
        <f>ROUNDDOWN((#REF!-X37)/365.25,0)</f>
        <v>#REF!</v>
      </c>
    </row>
    <row r="38" spans="1:30" s="34" customFormat="1" ht="202.5" customHeight="1" x14ac:dyDescent="0.1">
      <c r="A38" s="118">
        <v>23</v>
      </c>
      <c r="B38" s="243" t="s">
        <v>101</v>
      </c>
      <c r="C38" s="74" t="s">
        <v>27</v>
      </c>
      <c r="D38" s="119" t="s">
        <v>4</v>
      </c>
      <c r="E38" s="74" t="s">
        <v>57</v>
      </c>
      <c r="F38" s="119" t="s">
        <v>106</v>
      </c>
      <c r="G38" s="74" t="s">
        <v>107</v>
      </c>
      <c r="H38" s="74">
        <v>2008</v>
      </c>
      <c r="I38" s="169" t="s">
        <v>76</v>
      </c>
      <c r="J38" s="126">
        <v>44854</v>
      </c>
      <c r="K38" s="35"/>
      <c r="L38" s="35">
        <v>2025</v>
      </c>
      <c r="M38" s="36"/>
      <c r="N38" s="193" t="s">
        <v>454</v>
      </c>
      <c r="O38" s="12"/>
      <c r="P38" s="119" t="s">
        <v>174</v>
      </c>
      <c r="Q38" s="70" t="s">
        <v>349</v>
      </c>
      <c r="R38" s="21"/>
      <c r="S38" s="21"/>
      <c r="T38" s="21"/>
      <c r="U38" s="119">
        <v>39692</v>
      </c>
      <c r="V38" s="119">
        <v>39692</v>
      </c>
      <c r="W38" s="119"/>
      <c r="X38" s="119">
        <v>42248</v>
      </c>
      <c r="Y38" s="69" t="e">
        <f>ROUNDDOWN((#REF!-U38)/365.25,0)</f>
        <v>#REF!</v>
      </c>
      <c r="Z38" s="69" t="e">
        <f>ROUNDDOWN((#REF!-V38)/365.25,0)</f>
        <v>#REF!</v>
      </c>
      <c r="AA38" s="69"/>
      <c r="AB38" s="69" t="e">
        <f>ROUNDDOWN((#REF!-X38)/365.25,0)</f>
        <v>#REF!</v>
      </c>
    </row>
    <row r="39" spans="1:30" s="22" customFormat="1" ht="198.75" customHeight="1" x14ac:dyDescent="0.1">
      <c r="A39" s="69">
        <v>26</v>
      </c>
      <c r="B39" s="239" t="s">
        <v>11</v>
      </c>
      <c r="C39" s="58" t="s">
        <v>122</v>
      </c>
      <c r="D39" s="58" t="s">
        <v>4</v>
      </c>
      <c r="E39" s="58" t="s">
        <v>57</v>
      </c>
      <c r="F39" s="58" t="s">
        <v>60</v>
      </c>
      <c r="G39" s="58" t="s">
        <v>61</v>
      </c>
      <c r="H39" s="58">
        <v>1995</v>
      </c>
      <c r="I39" s="168" t="s">
        <v>78</v>
      </c>
      <c r="J39" s="139">
        <v>45222</v>
      </c>
      <c r="K39" s="3"/>
      <c r="L39" s="3">
        <v>2024</v>
      </c>
      <c r="M39" s="18"/>
      <c r="N39" s="193" t="s">
        <v>366</v>
      </c>
      <c r="O39" s="1"/>
      <c r="P39" s="106">
        <v>40808</v>
      </c>
      <c r="Q39" s="106"/>
      <c r="R39" s="107">
        <v>39995</v>
      </c>
      <c r="S39" s="58" t="s">
        <v>166</v>
      </c>
      <c r="T39" s="100" t="s">
        <v>261</v>
      </c>
      <c r="U39" s="106">
        <v>32021</v>
      </c>
      <c r="V39" s="106">
        <v>32021</v>
      </c>
      <c r="W39" s="106"/>
      <c r="X39" s="107">
        <v>32021</v>
      </c>
      <c r="Y39" s="69" t="e">
        <f>ROUNDDOWN((#REF!-U39)/365.25,0)</f>
        <v>#REF!</v>
      </c>
      <c r="Z39" s="69" t="e">
        <f>ROUNDDOWN((#REF!-V39)/365.25,0)</f>
        <v>#REF!</v>
      </c>
      <c r="AA39" s="69"/>
      <c r="AB39" s="69" t="e">
        <f>ROUNDDOWN((#REF!-X39)/365.25,0)</f>
        <v>#REF!</v>
      </c>
    </row>
    <row r="40" spans="1:30" s="22" customFormat="1" ht="128.25" customHeight="1" x14ac:dyDescent="0.1">
      <c r="A40" s="69">
        <v>27</v>
      </c>
      <c r="B40" s="239" t="s">
        <v>182</v>
      </c>
      <c r="C40" s="58" t="s">
        <v>122</v>
      </c>
      <c r="D40" s="58" t="s">
        <v>4</v>
      </c>
      <c r="E40" s="58" t="s">
        <v>183</v>
      </c>
      <c r="F40" s="58" t="s">
        <v>60</v>
      </c>
      <c r="G40" s="58" t="s">
        <v>184</v>
      </c>
      <c r="H40" s="58">
        <v>1990</v>
      </c>
      <c r="I40" s="168">
        <v>1</v>
      </c>
      <c r="J40" s="139">
        <v>44701</v>
      </c>
      <c r="K40" s="137"/>
      <c r="L40" s="25">
        <v>2025</v>
      </c>
      <c r="M40" s="25"/>
      <c r="N40" s="192" t="s">
        <v>472</v>
      </c>
      <c r="O40" s="83"/>
      <c r="P40" s="59" t="s">
        <v>187</v>
      </c>
      <c r="Q40" s="59" t="s">
        <v>189</v>
      </c>
      <c r="R40" s="61"/>
      <c r="S40" s="137"/>
      <c r="T40" s="137" t="s">
        <v>188</v>
      </c>
      <c r="U40" s="42">
        <v>33100</v>
      </c>
      <c r="V40" s="42">
        <v>33100</v>
      </c>
      <c r="W40" s="42">
        <v>34225</v>
      </c>
      <c r="X40" s="42">
        <v>43346</v>
      </c>
      <c r="Y40" s="64">
        <v>32</v>
      </c>
      <c r="Z40" s="64">
        <v>32</v>
      </c>
      <c r="AA40" s="64">
        <v>29</v>
      </c>
      <c r="AB40" s="64">
        <v>4</v>
      </c>
    </row>
    <row r="41" spans="1:30" s="22" customFormat="1" ht="409.5" customHeight="1" x14ac:dyDescent="0.1">
      <c r="A41" s="93">
        <v>28</v>
      </c>
      <c r="B41" s="235" t="s">
        <v>136</v>
      </c>
      <c r="C41" s="75" t="s">
        <v>122</v>
      </c>
      <c r="D41" s="137" t="s">
        <v>262</v>
      </c>
      <c r="E41" s="58" t="s">
        <v>263</v>
      </c>
      <c r="F41" s="58" t="s">
        <v>264</v>
      </c>
      <c r="G41" s="58" t="s">
        <v>265</v>
      </c>
      <c r="H41" s="136" t="s">
        <v>266</v>
      </c>
      <c r="I41" s="169" t="s">
        <v>76</v>
      </c>
      <c r="J41" s="139">
        <v>44001</v>
      </c>
      <c r="K41" s="136"/>
      <c r="L41" s="25">
        <v>2025</v>
      </c>
      <c r="M41" s="25"/>
      <c r="N41" s="192" t="s">
        <v>449</v>
      </c>
      <c r="O41" s="1"/>
      <c r="P41" s="106" t="s">
        <v>447</v>
      </c>
      <c r="Q41" s="106"/>
      <c r="R41" s="107"/>
      <c r="S41" s="137"/>
      <c r="T41" s="58" t="s">
        <v>180</v>
      </c>
      <c r="U41" s="106">
        <v>41183</v>
      </c>
      <c r="V41" s="106">
        <v>42614</v>
      </c>
      <c r="W41" s="106"/>
      <c r="X41" s="106">
        <v>43344</v>
      </c>
      <c r="Y41" s="69" t="e">
        <f>ROUNDDOWN((#REF!-U41)/365.25,0)</f>
        <v>#REF!</v>
      </c>
      <c r="Z41" s="69" t="e">
        <f>ROUNDDOWN((#REF!-V41)/365.25,0)</f>
        <v>#REF!</v>
      </c>
      <c r="AA41" s="69"/>
      <c r="AB41" s="69" t="e">
        <f>ROUNDDOWN((#REF!-X41)/365.25,0)</f>
        <v>#REF!</v>
      </c>
    </row>
    <row r="42" spans="1:30" s="22" customFormat="1" ht="107.25" customHeight="1" x14ac:dyDescent="0.1">
      <c r="A42" s="84">
        <v>29</v>
      </c>
      <c r="B42" s="244" t="s">
        <v>335</v>
      </c>
      <c r="C42" s="66" t="s">
        <v>122</v>
      </c>
      <c r="D42" s="85" t="s">
        <v>4</v>
      </c>
      <c r="E42" s="58" t="s">
        <v>137</v>
      </c>
      <c r="F42" s="58" t="s">
        <v>220</v>
      </c>
      <c r="G42" s="58" t="s">
        <v>118</v>
      </c>
      <c r="H42" s="85">
        <v>2023</v>
      </c>
      <c r="I42" s="172" t="s">
        <v>77</v>
      </c>
      <c r="J42" s="140">
        <v>46049</v>
      </c>
      <c r="K42" s="85"/>
      <c r="L42" s="85">
        <v>2024</v>
      </c>
      <c r="M42" s="85"/>
      <c r="N42" s="192" t="s">
        <v>337</v>
      </c>
      <c r="O42" s="1"/>
      <c r="P42" s="59"/>
      <c r="Q42" s="59"/>
      <c r="R42" s="61"/>
      <c r="S42" s="137"/>
      <c r="T42" s="137"/>
      <c r="U42" s="59">
        <v>45170</v>
      </c>
      <c r="V42" s="59">
        <v>45170</v>
      </c>
      <c r="W42" s="59"/>
      <c r="X42" s="59">
        <v>45170</v>
      </c>
      <c r="Y42" s="84"/>
      <c r="Z42" s="84"/>
      <c r="AA42" s="84"/>
      <c r="AB42" s="84"/>
    </row>
    <row r="43" spans="1:30" s="22" customFormat="1" ht="43.5" customHeight="1" x14ac:dyDescent="0.1">
      <c r="A43" s="78">
        <v>30</v>
      </c>
      <c r="B43" s="244" t="s">
        <v>214</v>
      </c>
      <c r="C43" s="66" t="s">
        <v>122</v>
      </c>
      <c r="D43" s="23" t="s">
        <v>4</v>
      </c>
      <c r="E43" s="63" t="s">
        <v>137</v>
      </c>
      <c r="F43" s="58" t="s">
        <v>122</v>
      </c>
      <c r="G43" s="58" t="s">
        <v>118</v>
      </c>
      <c r="H43" s="85">
        <v>2025</v>
      </c>
      <c r="I43" s="170" t="s">
        <v>202</v>
      </c>
      <c r="J43" s="81" t="s">
        <v>202</v>
      </c>
      <c r="K43" s="85"/>
      <c r="L43" s="85"/>
      <c r="M43" s="85"/>
      <c r="N43" s="192"/>
      <c r="O43" s="1"/>
      <c r="P43" s="79"/>
      <c r="Q43" s="79"/>
      <c r="R43" s="82"/>
      <c r="S43" s="80"/>
      <c r="T43" s="80"/>
      <c r="U43" s="79">
        <v>45170</v>
      </c>
      <c r="V43" s="79">
        <v>45170</v>
      </c>
      <c r="W43" s="79"/>
      <c r="X43" s="79">
        <v>45170</v>
      </c>
      <c r="Y43" s="78"/>
      <c r="Z43" s="78"/>
      <c r="AA43" s="78"/>
      <c r="AB43" s="78"/>
    </row>
    <row r="44" spans="1:30" s="22" customFormat="1" ht="43.5" customHeight="1" x14ac:dyDescent="0.1">
      <c r="A44" s="78"/>
      <c r="B44" s="245" t="s">
        <v>409</v>
      </c>
      <c r="C44" s="86" t="s">
        <v>122</v>
      </c>
      <c r="D44" s="129" t="s">
        <v>331</v>
      </c>
      <c r="E44" s="75" t="s">
        <v>419</v>
      </c>
      <c r="F44" s="75" t="s">
        <v>420</v>
      </c>
      <c r="G44" s="75" t="s">
        <v>118</v>
      </c>
      <c r="H44" s="129" t="s">
        <v>421</v>
      </c>
      <c r="I44" s="170" t="s">
        <v>76</v>
      </c>
      <c r="J44" s="220">
        <v>44914</v>
      </c>
      <c r="K44" s="66"/>
      <c r="L44" s="143"/>
      <c r="M44" s="143"/>
      <c r="N44" s="192"/>
      <c r="O44" s="1"/>
      <c r="P44" s="59"/>
      <c r="Q44" s="59"/>
      <c r="R44" s="61"/>
      <c r="S44" s="143"/>
      <c r="T44" s="143"/>
      <c r="U44" s="59">
        <v>40364</v>
      </c>
      <c r="V44" s="59">
        <v>42607</v>
      </c>
      <c r="W44" s="59"/>
      <c r="X44" s="59">
        <v>45896</v>
      </c>
      <c r="Y44" s="84"/>
      <c r="Z44" s="84"/>
      <c r="AA44" s="84"/>
      <c r="AB44" s="84"/>
    </row>
    <row r="45" spans="1:30" s="34" customFormat="1" ht="112.5" customHeight="1" x14ac:dyDescent="0.1">
      <c r="A45" s="69">
        <v>32</v>
      </c>
      <c r="B45" s="246" t="s">
        <v>97</v>
      </c>
      <c r="C45" s="141" t="s">
        <v>34</v>
      </c>
      <c r="D45" s="75" t="s">
        <v>4</v>
      </c>
      <c r="E45" s="75" t="s">
        <v>35</v>
      </c>
      <c r="F45" s="75" t="s">
        <v>34</v>
      </c>
      <c r="G45" s="75" t="s">
        <v>36</v>
      </c>
      <c r="H45" s="75">
        <v>2007</v>
      </c>
      <c r="I45" s="166" t="s">
        <v>76</v>
      </c>
      <c r="J45" s="91">
        <v>44732</v>
      </c>
      <c r="K45" s="66"/>
      <c r="L45" s="25">
        <v>2024</v>
      </c>
      <c r="M45" s="25"/>
      <c r="N45" s="192" t="s">
        <v>396</v>
      </c>
      <c r="O45" s="1"/>
      <c r="P45" s="107" t="s">
        <v>147</v>
      </c>
      <c r="Q45" s="106" t="s">
        <v>207</v>
      </c>
      <c r="R45" s="21"/>
      <c r="S45" s="3"/>
      <c r="T45" s="74"/>
      <c r="U45" s="89">
        <v>34939</v>
      </c>
      <c r="V45" s="89">
        <v>36770</v>
      </c>
      <c r="W45" s="95"/>
      <c r="X45" s="89">
        <v>41883</v>
      </c>
      <c r="Y45" s="93" t="e">
        <f>ROUNDDOWN((#REF!-U45:U45)/365.25,0)</f>
        <v>#REF!</v>
      </c>
      <c r="Z45" s="93" t="e">
        <f>ROUNDDOWN((#REF!-V45:V45)/365.25,0)</f>
        <v>#REF!</v>
      </c>
      <c r="AA45" s="93"/>
      <c r="AB45" s="93" t="e">
        <f>ROUNDDOWN((#REF!-X45:X45)/365.25,0)</f>
        <v>#REF!</v>
      </c>
    </row>
    <row r="46" spans="1:30" s="34" customFormat="1" ht="112.5" customHeight="1" x14ac:dyDescent="0.1">
      <c r="A46" s="93"/>
      <c r="B46" s="246" t="s">
        <v>410</v>
      </c>
      <c r="C46" s="141" t="s">
        <v>34</v>
      </c>
      <c r="D46" s="75" t="s">
        <v>415</v>
      </c>
      <c r="E46" s="75" t="s">
        <v>416</v>
      </c>
      <c r="F46" s="75" t="s">
        <v>417</v>
      </c>
      <c r="G46" s="75" t="s">
        <v>414</v>
      </c>
      <c r="H46" s="75" t="s">
        <v>418</v>
      </c>
      <c r="I46" s="166" t="s">
        <v>76</v>
      </c>
      <c r="J46" s="101">
        <v>45309</v>
      </c>
      <c r="K46" s="66"/>
      <c r="L46" s="143"/>
      <c r="M46" s="143"/>
      <c r="N46" s="192"/>
      <c r="O46" s="1"/>
      <c r="P46" s="92"/>
      <c r="Q46" s="89"/>
      <c r="R46" s="217"/>
      <c r="S46" s="128"/>
      <c r="T46" s="77"/>
      <c r="U46" s="89">
        <v>42979</v>
      </c>
      <c r="V46" s="89">
        <v>42979</v>
      </c>
      <c r="W46" s="95"/>
      <c r="X46" s="89">
        <v>45898</v>
      </c>
      <c r="Y46" s="93">
        <v>8</v>
      </c>
      <c r="Z46" s="93">
        <v>8</v>
      </c>
      <c r="AA46" s="93"/>
      <c r="AB46" s="93">
        <v>0</v>
      </c>
      <c r="AD46" s="270" t="s">
        <v>479</v>
      </c>
    </row>
    <row r="47" spans="1:30" s="22" customFormat="1" ht="89.25" customHeight="1" x14ac:dyDescent="0.1">
      <c r="A47" s="93">
        <v>34</v>
      </c>
      <c r="B47" s="235" t="s">
        <v>158</v>
      </c>
      <c r="C47" s="75" t="s">
        <v>31</v>
      </c>
      <c r="D47" s="75" t="s">
        <v>4</v>
      </c>
      <c r="E47" s="75" t="s">
        <v>267</v>
      </c>
      <c r="F47" s="75" t="s">
        <v>32</v>
      </c>
      <c r="G47" s="75" t="s">
        <v>33</v>
      </c>
      <c r="H47" s="75">
        <v>1992</v>
      </c>
      <c r="I47" s="166">
        <v>1</v>
      </c>
      <c r="J47" s="91">
        <v>44124</v>
      </c>
      <c r="K47" s="35"/>
      <c r="L47" s="35">
        <v>2024</v>
      </c>
      <c r="M47" s="35"/>
      <c r="N47" s="193" t="s">
        <v>397</v>
      </c>
      <c r="O47" s="1"/>
      <c r="P47" s="89" t="s">
        <v>387</v>
      </c>
      <c r="Q47" s="89"/>
      <c r="R47" s="92"/>
      <c r="S47" s="75"/>
      <c r="T47" s="37"/>
      <c r="U47" s="89">
        <v>33861</v>
      </c>
      <c r="V47" s="89">
        <v>33861</v>
      </c>
      <c r="W47" s="89"/>
      <c r="X47" s="89">
        <v>43344</v>
      </c>
      <c r="Y47" s="93" t="e">
        <f>ROUNDDOWN((#REF!-U47)/365.25,0)</f>
        <v>#REF!</v>
      </c>
      <c r="Z47" s="93" t="e">
        <f>ROUNDDOWN((#REF!-V47)/365.25,0)</f>
        <v>#REF!</v>
      </c>
      <c r="AA47" s="93"/>
      <c r="AB47" s="93" t="e">
        <f>ROUNDDOWN((#REF!-X47)/365.25,0)</f>
        <v>#REF!</v>
      </c>
      <c r="AD47" s="271"/>
    </row>
    <row r="48" spans="1:30" s="22" customFormat="1" ht="108.75" customHeight="1" x14ac:dyDescent="0.1">
      <c r="A48" s="69">
        <v>35</v>
      </c>
      <c r="B48" s="239" t="s">
        <v>12</v>
      </c>
      <c r="C48" s="58" t="s">
        <v>123</v>
      </c>
      <c r="D48" s="58" t="s">
        <v>4</v>
      </c>
      <c r="E48" s="58" t="s">
        <v>25</v>
      </c>
      <c r="F48" s="58" t="s">
        <v>37</v>
      </c>
      <c r="G48" s="58" t="s">
        <v>33</v>
      </c>
      <c r="H48" s="58">
        <v>1988</v>
      </c>
      <c r="I48" s="168" t="s">
        <v>78</v>
      </c>
      <c r="J48" s="91">
        <v>44914</v>
      </c>
      <c r="K48" s="23"/>
      <c r="L48" s="23">
        <v>2024</v>
      </c>
      <c r="M48" s="23"/>
      <c r="N48" s="192" t="s">
        <v>370</v>
      </c>
      <c r="O48" s="23"/>
      <c r="P48" s="106">
        <v>41334</v>
      </c>
      <c r="Q48" s="89">
        <v>36917</v>
      </c>
      <c r="R48" s="89" t="s">
        <v>429</v>
      </c>
      <c r="S48" s="62" t="s">
        <v>99</v>
      </c>
      <c r="T48" s="23" t="s">
        <v>268</v>
      </c>
      <c r="U48" s="89">
        <v>29824</v>
      </c>
      <c r="V48" s="89">
        <v>29824</v>
      </c>
      <c r="W48" s="89"/>
      <c r="X48" s="89">
        <v>33848</v>
      </c>
      <c r="Y48" s="93" t="e">
        <f>ROUNDDOWN((#REF!-U48)/365.25,0)</f>
        <v>#REF!</v>
      </c>
      <c r="Z48" s="93" t="e">
        <f>ROUNDDOWN((#REF!-V48)/365.25,0)</f>
        <v>#REF!</v>
      </c>
      <c r="AA48" s="93"/>
      <c r="AB48" s="93" t="e">
        <f>ROUNDDOWN((#REF!-X48)/365.25,0)</f>
        <v>#REF!</v>
      </c>
    </row>
    <row r="49" spans="1:28" s="22" customFormat="1" ht="202.5" customHeight="1" x14ac:dyDescent="0.1">
      <c r="A49" s="93">
        <v>36</v>
      </c>
      <c r="B49" s="238" t="s">
        <v>79</v>
      </c>
      <c r="C49" s="75" t="s">
        <v>123</v>
      </c>
      <c r="D49" s="75" t="s">
        <v>4</v>
      </c>
      <c r="E49" s="75" t="s">
        <v>35</v>
      </c>
      <c r="F49" s="75" t="s">
        <v>32</v>
      </c>
      <c r="G49" s="75" t="s">
        <v>33</v>
      </c>
      <c r="H49" s="75">
        <v>1996</v>
      </c>
      <c r="I49" s="166" t="s">
        <v>76</v>
      </c>
      <c r="J49" s="178">
        <v>45222</v>
      </c>
      <c r="K49" s="13"/>
      <c r="L49" s="13">
        <v>2024</v>
      </c>
      <c r="M49" s="137"/>
      <c r="N49" s="192" t="s">
        <v>364</v>
      </c>
      <c r="O49" s="19"/>
      <c r="P49" s="89">
        <v>41619</v>
      </c>
      <c r="Q49" s="89">
        <v>40688</v>
      </c>
      <c r="R49" s="89" t="s">
        <v>426</v>
      </c>
      <c r="S49" s="62"/>
      <c r="T49" s="138" t="s">
        <v>269</v>
      </c>
      <c r="U49" s="89">
        <v>35670</v>
      </c>
      <c r="V49" s="89">
        <v>35670</v>
      </c>
      <c r="W49" s="89"/>
      <c r="X49" s="89">
        <v>41153</v>
      </c>
      <c r="Y49" s="93" t="e">
        <f>ROUNDDOWN((#REF!-U49)/365.25,0)</f>
        <v>#REF!</v>
      </c>
      <c r="Z49" s="93" t="e">
        <f>ROUNDDOWN((#REF!-V49)/365.25,0)</f>
        <v>#REF!</v>
      </c>
      <c r="AA49" s="93"/>
      <c r="AB49" s="93" t="e">
        <f>ROUNDDOWN((#REF!-X49)/365.25,0)</f>
        <v>#REF!</v>
      </c>
    </row>
    <row r="50" spans="1:28" s="22" customFormat="1" ht="75.75" customHeight="1" x14ac:dyDescent="0.1">
      <c r="A50" s="93">
        <v>37</v>
      </c>
      <c r="B50" s="235" t="s">
        <v>164</v>
      </c>
      <c r="C50" s="75" t="s">
        <v>124</v>
      </c>
      <c r="D50" s="75" t="s">
        <v>4</v>
      </c>
      <c r="E50" s="75" t="s">
        <v>115</v>
      </c>
      <c r="F50" s="75" t="s">
        <v>44</v>
      </c>
      <c r="G50" s="75" t="s">
        <v>45</v>
      </c>
      <c r="H50" s="75">
        <v>2015</v>
      </c>
      <c r="I50" s="166" t="s">
        <v>77</v>
      </c>
      <c r="J50" s="91">
        <v>44701</v>
      </c>
      <c r="K50" s="33"/>
      <c r="L50" s="25">
        <v>2023</v>
      </c>
      <c r="M50" s="17"/>
      <c r="N50" s="192" t="s">
        <v>270</v>
      </c>
      <c r="O50" s="23"/>
      <c r="P50" s="89" t="s">
        <v>155</v>
      </c>
      <c r="Q50" s="89"/>
      <c r="R50" s="75"/>
      <c r="S50" s="77"/>
      <c r="T50" s="46" t="s">
        <v>180</v>
      </c>
      <c r="U50" s="95">
        <v>42248</v>
      </c>
      <c r="V50" s="95">
        <v>42248</v>
      </c>
      <c r="W50" s="89"/>
      <c r="X50" s="95">
        <v>42977</v>
      </c>
      <c r="Y50" s="93" t="e">
        <f>ROUNDDOWN((#REF!-U50)/365.25,0)</f>
        <v>#REF!</v>
      </c>
      <c r="Z50" s="93" t="e">
        <f>ROUNDDOWN((#REF!-V50)/365.25,0)</f>
        <v>#REF!</v>
      </c>
      <c r="AA50" s="93"/>
      <c r="AB50" s="93" t="e">
        <f>ROUNDDOWN((#REF!-X50)/365.25,0)</f>
        <v>#REF!</v>
      </c>
    </row>
    <row r="51" spans="1:28" s="34" customFormat="1" ht="69.75" customHeight="1" x14ac:dyDescent="0.1">
      <c r="A51" s="123">
        <v>39</v>
      </c>
      <c r="B51" s="238" t="s">
        <v>13</v>
      </c>
      <c r="C51" s="77" t="s">
        <v>124</v>
      </c>
      <c r="D51" s="77" t="s">
        <v>4</v>
      </c>
      <c r="E51" s="77" t="s">
        <v>25</v>
      </c>
      <c r="F51" s="77" t="s">
        <v>38</v>
      </c>
      <c r="G51" s="77" t="s">
        <v>39</v>
      </c>
      <c r="H51" s="77">
        <v>1991</v>
      </c>
      <c r="I51" s="164" t="s">
        <v>78</v>
      </c>
      <c r="J51" s="110">
        <v>45097</v>
      </c>
      <c r="K51" s="3"/>
      <c r="L51" s="3">
        <v>2025</v>
      </c>
      <c r="M51" s="18"/>
      <c r="N51" s="193" t="s">
        <v>458</v>
      </c>
      <c r="O51" s="1"/>
      <c r="P51" s="95" t="s">
        <v>174</v>
      </c>
      <c r="Q51" s="95" t="s">
        <v>350</v>
      </c>
      <c r="R51" s="95"/>
      <c r="S51" s="95"/>
      <c r="T51" s="65" t="s">
        <v>110</v>
      </c>
      <c r="U51" s="95">
        <v>30988</v>
      </c>
      <c r="V51" s="95">
        <v>33465</v>
      </c>
      <c r="W51" s="95"/>
      <c r="X51" s="95">
        <v>35674</v>
      </c>
      <c r="Y51" s="93" t="e">
        <f>ROUNDDOWN((#REF!-U51)/365.25,0)</f>
        <v>#REF!</v>
      </c>
      <c r="Z51" s="93" t="e">
        <f>ROUNDDOWN((#REF!-V51)/365.25,0)</f>
        <v>#REF!</v>
      </c>
      <c r="AA51" s="93"/>
      <c r="AB51" s="93" t="e">
        <f>ROUNDDOWN((#REF!-X51)/365.25,0)</f>
        <v>#REF!</v>
      </c>
    </row>
    <row r="52" spans="1:28" s="22" customFormat="1" ht="87" customHeight="1" x14ac:dyDescent="0.1">
      <c r="A52" s="99">
        <v>40</v>
      </c>
      <c r="B52" s="235" t="s">
        <v>14</v>
      </c>
      <c r="C52" s="75" t="s">
        <v>124</v>
      </c>
      <c r="D52" s="75" t="s">
        <v>4</v>
      </c>
      <c r="E52" s="75" t="s">
        <v>102</v>
      </c>
      <c r="F52" s="75" t="s">
        <v>42</v>
      </c>
      <c r="G52" s="75" t="s">
        <v>43</v>
      </c>
      <c r="H52" s="75">
        <v>1986</v>
      </c>
      <c r="I52" s="166" t="s">
        <v>78</v>
      </c>
      <c r="J52" s="91">
        <v>45251</v>
      </c>
      <c r="K52" s="25"/>
      <c r="L52" s="25">
        <v>2024</v>
      </c>
      <c r="M52" s="17"/>
      <c r="N52" s="192" t="s">
        <v>382</v>
      </c>
      <c r="O52" s="23"/>
      <c r="P52" s="89">
        <v>40476</v>
      </c>
      <c r="Q52" s="89">
        <v>39587</v>
      </c>
      <c r="R52" s="89" t="s">
        <v>428</v>
      </c>
      <c r="S52" s="89" t="s">
        <v>146</v>
      </c>
      <c r="T52" s="45" t="s">
        <v>112</v>
      </c>
      <c r="U52" s="89">
        <v>31639</v>
      </c>
      <c r="V52" s="89">
        <v>31639</v>
      </c>
      <c r="W52" s="89"/>
      <c r="X52" s="89">
        <v>36039</v>
      </c>
      <c r="Y52" s="93" t="e">
        <f>ROUNDDOWN((#REF!-U52)/365.25,0)</f>
        <v>#REF!</v>
      </c>
      <c r="Z52" s="93" t="e">
        <f>ROUNDDOWN((#REF!-V52)/365.25,0)</f>
        <v>#REF!</v>
      </c>
      <c r="AA52" s="93"/>
      <c r="AB52" s="93" t="e">
        <f>ROUNDDOWN((#REF!-X52)/365.25,0)</f>
        <v>#REF!</v>
      </c>
    </row>
    <row r="53" spans="1:28" s="22" customFormat="1" ht="84" customHeight="1" x14ac:dyDescent="0.1">
      <c r="A53" s="93">
        <v>41</v>
      </c>
      <c r="B53" s="235" t="s">
        <v>179</v>
      </c>
      <c r="C53" s="75" t="s">
        <v>221</v>
      </c>
      <c r="D53" s="75" t="s">
        <v>4</v>
      </c>
      <c r="E53" s="75" t="s">
        <v>271</v>
      </c>
      <c r="F53" s="75" t="s">
        <v>40</v>
      </c>
      <c r="G53" s="75" t="s">
        <v>289</v>
      </c>
      <c r="H53" s="75" t="s">
        <v>286</v>
      </c>
      <c r="I53" s="166">
        <v>1</v>
      </c>
      <c r="J53" s="91">
        <v>44613</v>
      </c>
      <c r="K53" s="143" t="s">
        <v>293</v>
      </c>
      <c r="L53" s="25">
        <v>2024</v>
      </c>
      <c r="M53" s="25"/>
      <c r="N53" s="192" t="s">
        <v>353</v>
      </c>
      <c r="O53" s="23"/>
      <c r="P53" s="89"/>
      <c r="Q53" s="89"/>
      <c r="R53" s="89"/>
      <c r="S53" s="89"/>
      <c r="T53" s="138"/>
      <c r="U53" s="89">
        <v>44070</v>
      </c>
      <c r="V53" s="89">
        <v>44070</v>
      </c>
      <c r="W53" s="89"/>
      <c r="X53" s="89">
        <v>44070</v>
      </c>
      <c r="Y53" s="93" t="e">
        <f>ROUNDDOWN((#REF!-U53)/365.25,0)</f>
        <v>#REF!</v>
      </c>
      <c r="Z53" s="93" t="e">
        <f>ROUNDDOWN((#REF!-V53)/365.25,0)</f>
        <v>#REF!</v>
      </c>
      <c r="AA53" s="93"/>
      <c r="AB53" s="93" t="e">
        <f>ROUNDDOWN((#REF!-X53)/365.25,0)</f>
        <v>#REF!</v>
      </c>
    </row>
    <row r="54" spans="1:28" s="22" customFormat="1" ht="96.75" customHeight="1" x14ac:dyDescent="0.1">
      <c r="A54" s="93">
        <v>42</v>
      </c>
      <c r="B54" s="235" t="s">
        <v>287</v>
      </c>
      <c r="C54" s="75" t="s">
        <v>176</v>
      </c>
      <c r="D54" s="75" t="s">
        <v>4</v>
      </c>
      <c r="E54" s="75" t="s">
        <v>288</v>
      </c>
      <c r="F54" s="75" t="s">
        <v>40</v>
      </c>
      <c r="G54" s="75" t="s">
        <v>289</v>
      </c>
      <c r="H54" s="75" t="s">
        <v>286</v>
      </c>
      <c r="I54" s="166">
        <v>1</v>
      </c>
      <c r="J54" s="174">
        <v>45251</v>
      </c>
      <c r="K54" s="25"/>
      <c r="L54" s="25">
        <v>2024</v>
      </c>
      <c r="M54" s="25"/>
      <c r="N54" s="192" t="s">
        <v>393</v>
      </c>
      <c r="O54" s="23"/>
      <c r="P54" s="89"/>
      <c r="Q54" s="89"/>
      <c r="R54" s="89"/>
      <c r="S54" s="89"/>
      <c r="T54" s="130" t="s">
        <v>391</v>
      </c>
      <c r="U54" s="89">
        <v>44070</v>
      </c>
      <c r="V54" s="89">
        <v>44070</v>
      </c>
      <c r="W54" s="89"/>
      <c r="X54" s="89">
        <v>44070</v>
      </c>
      <c r="Y54" s="93" t="e">
        <f>ROUNDDOWN((#REF!-U54)/365.25,0)</f>
        <v>#REF!</v>
      </c>
      <c r="Z54" s="93" t="e">
        <f>ROUNDDOWN((#REF!-V54)/365.25,0)</f>
        <v>#REF!</v>
      </c>
      <c r="AA54" s="93"/>
      <c r="AB54" s="93" t="e">
        <f>ROUNDDOWN((#REF!-X54)/365.25,0)</f>
        <v>#REF!</v>
      </c>
    </row>
    <row r="55" spans="1:28" s="34" customFormat="1" ht="90.75" customHeight="1" x14ac:dyDescent="0.1">
      <c r="A55" s="145">
        <v>44</v>
      </c>
      <c r="B55" s="238" t="s">
        <v>169</v>
      </c>
      <c r="C55" s="77" t="s">
        <v>221</v>
      </c>
      <c r="D55" s="77" t="s">
        <v>4</v>
      </c>
      <c r="E55" s="77" t="s">
        <v>41</v>
      </c>
      <c r="F55" s="77" t="s">
        <v>44</v>
      </c>
      <c r="G55" s="77" t="s">
        <v>45</v>
      </c>
      <c r="H55" s="77">
        <v>2007</v>
      </c>
      <c r="I55" s="164" t="s">
        <v>77</v>
      </c>
      <c r="J55" s="110">
        <v>44613</v>
      </c>
      <c r="K55" s="1"/>
      <c r="L55" s="1">
        <v>2023</v>
      </c>
      <c r="M55" s="1"/>
      <c r="N55" s="193" t="s">
        <v>392</v>
      </c>
      <c r="O55" s="1"/>
      <c r="P55" s="95"/>
      <c r="Q55" s="95"/>
      <c r="R55" s="77"/>
      <c r="S55" s="95"/>
      <c r="T55" s="130" t="s">
        <v>391</v>
      </c>
      <c r="U55" s="95">
        <v>40422</v>
      </c>
      <c r="V55" s="95">
        <v>40422</v>
      </c>
      <c r="W55" s="95"/>
      <c r="X55" s="95">
        <v>44075</v>
      </c>
      <c r="Y55" s="93" t="e">
        <f>ROUNDDOWN((#REF!-U55)/365.25,0)</f>
        <v>#REF!</v>
      </c>
      <c r="Z55" s="93" t="e">
        <f>ROUNDDOWN((#REF!-V55)/365.25,0)</f>
        <v>#REF!</v>
      </c>
      <c r="AA55" s="123"/>
      <c r="AB55" s="123" t="e">
        <f>ROUNDDOWN((#REF!-X55)/365.25,0)</f>
        <v>#REF!</v>
      </c>
    </row>
    <row r="56" spans="1:28" s="22" customFormat="1" ht="78" customHeight="1" x14ac:dyDescent="0.1">
      <c r="A56" s="69">
        <v>45</v>
      </c>
      <c r="B56" s="239" t="s">
        <v>152</v>
      </c>
      <c r="C56" s="143" t="s">
        <v>178</v>
      </c>
      <c r="D56" s="143" t="s">
        <v>4</v>
      </c>
      <c r="E56" s="58" t="s">
        <v>84</v>
      </c>
      <c r="F56" s="25" t="s">
        <v>85</v>
      </c>
      <c r="G56" s="25" t="s">
        <v>86</v>
      </c>
      <c r="H56" s="25">
        <v>2015</v>
      </c>
      <c r="I56" s="168" t="s">
        <v>156</v>
      </c>
      <c r="J56" s="91">
        <v>43485</v>
      </c>
      <c r="K56" s="25"/>
      <c r="L56" s="25">
        <v>2024</v>
      </c>
      <c r="M56" s="143"/>
      <c r="N56" s="192" t="s">
        <v>360</v>
      </c>
      <c r="O56" s="23"/>
      <c r="P56" s="59"/>
      <c r="Q56" s="59"/>
      <c r="R56" s="59"/>
      <c r="S56" s="59"/>
      <c r="T56" s="59" t="s">
        <v>180</v>
      </c>
      <c r="U56" s="106">
        <v>39986</v>
      </c>
      <c r="V56" s="106">
        <v>42241</v>
      </c>
      <c r="W56" s="106"/>
      <c r="X56" s="107">
        <v>43684</v>
      </c>
      <c r="Y56" s="69" t="e">
        <f>ROUNDDOWN((#REF!-U56)/365.25,0)</f>
        <v>#REF!</v>
      </c>
      <c r="Z56" s="69" t="e">
        <f>ROUNDDOWN((#REF!-V56)/365.25,0)</f>
        <v>#REF!</v>
      </c>
      <c r="AA56" s="69"/>
      <c r="AB56" s="69" t="e">
        <f>ROUNDDOWN((#REF!-X56)/365.25,0)</f>
        <v>#REF!</v>
      </c>
    </row>
    <row r="57" spans="1:28" s="22" customFormat="1" ht="101.25" customHeight="1" x14ac:dyDescent="0.1">
      <c r="A57" s="93">
        <v>47</v>
      </c>
      <c r="B57" s="235" t="s">
        <v>165</v>
      </c>
      <c r="C57" s="75" t="s">
        <v>178</v>
      </c>
      <c r="D57" s="25" t="s">
        <v>4</v>
      </c>
      <c r="E57" s="25" t="s">
        <v>137</v>
      </c>
      <c r="F57" s="25" t="s">
        <v>117</v>
      </c>
      <c r="G57" s="25" t="s">
        <v>118</v>
      </c>
      <c r="H57" s="25">
        <v>2018</v>
      </c>
      <c r="I57" s="166" t="s">
        <v>77</v>
      </c>
      <c r="J57" s="91">
        <v>43910</v>
      </c>
      <c r="K57" s="1"/>
      <c r="L57" s="1">
        <v>2023</v>
      </c>
      <c r="M57" s="1"/>
      <c r="N57" s="193" t="s">
        <v>272</v>
      </c>
      <c r="O57" s="1"/>
      <c r="P57" s="89"/>
      <c r="Q57" s="89"/>
      <c r="R57" s="89"/>
      <c r="S57" s="89"/>
      <c r="T57" s="41"/>
      <c r="U57" s="89">
        <v>41067</v>
      </c>
      <c r="V57" s="89">
        <v>43344</v>
      </c>
      <c r="W57" s="89"/>
      <c r="X57" s="89">
        <v>43344</v>
      </c>
      <c r="Y57" s="93" t="e">
        <f>ROUNDDOWN((#REF!-U57)/365.25,0)</f>
        <v>#REF!</v>
      </c>
      <c r="Z57" s="93" t="e">
        <f>ROUNDDOWN((#REF!-V57)/365.25,0)</f>
        <v>#REF!</v>
      </c>
      <c r="AA57" s="93"/>
      <c r="AB57" s="93" t="e">
        <f>ROUNDDOWN((#REF!-X57)/365.25,0)</f>
        <v>#REF!</v>
      </c>
    </row>
    <row r="58" spans="1:28" s="22" customFormat="1" ht="101.25" customHeight="1" x14ac:dyDescent="0.2">
      <c r="A58" s="93"/>
      <c r="B58" s="247" t="s">
        <v>340</v>
      </c>
      <c r="C58" s="207" t="s">
        <v>433</v>
      </c>
      <c r="D58" s="208" t="s">
        <v>4</v>
      </c>
      <c r="E58" s="209" t="s">
        <v>317</v>
      </c>
      <c r="F58" s="208" t="s">
        <v>118</v>
      </c>
      <c r="G58" s="210" t="s">
        <v>117</v>
      </c>
      <c r="H58" s="208">
        <v>2022</v>
      </c>
      <c r="I58" s="166" t="s">
        <v>77</v>
      </c>
      <c r="J58" s="211">
        <v>45464</v>
      </c>
      <c r="K58" s="151"/>
      <c r="L58" s="151"/>
      <c r="M58" s="151"/>
      <c r="N58" s="199"/>
      <c r="O58" s="152"/>
      <c r="P58" s="185"/>
      <c r="Q58" s="185"/>
      <c r="R58" s="185"/>
      <c r="S58" s="185"/>
      <c r="T58" s="185"/>
      <c r="U58" s="185"/>
      <c r="V58" s="185"/>
      <c r="W58" s="185"/>
      <c r="X58" s="189">
        <v>45537</v>
      </c>
      <c r="Y58" s="188">
        <v>2</v>
      </c>
      <c r="Z58" s="185">
        <v>2</v>
      </c>
      <c r="AA58" s="185"/>
      <c r="AB58" s="185">
        <v>1</v>
      </c>
    </row>
    <row r="59" spans="1:28" s="22" customFormat="1" ht="110.25" customHeight="1" x14ac:dyDescent="0.1">
      <c r="A59" s="93">
        <v>48</v>
      </c>
      <c r="B59" s="235" t="s">
        <v>212</v>
      </c>
      <c r="C59" s="75" t="s">
        <v>125</v>
      </c>
      <c r="D59" s="75" t="s">
        <v>273</v>
      </c>
      <c r="E59" s="75" t="s">
        <v>274</v>
      </c>
      <c r="F59" s="75" t="s">
        <v>219</v>
      </c>
      <c r="G59" s="75" t="s">
        <v>302</v>
      </c>
      <c r="H59" s="75">
        <v>2023</v>
      </c>
      <c r="I59" s="166" t="s">
        <v>202</v>
      </c>
      <c r="J59" s="91" t="s">
        <v>202</v>
      </c>
      <c r="K59" s="25"/>
      <c r="L59" s="25"/>
      <c r="M59" s="17"/>
      <c r="N59" s="192"/>
      <c r="O59" s="23"/>
      <c r="P59" s="89"/>
      <c r="Q59" s="89"/>
      <c r="R59" s="89"/>
      <c r="S59" s="75"/>
      <c r="T59" s="37"/>
      <c r="U59" s="89">
        <v>45175</v>
      </c>
      <c r="V59" s="89">
        <v>45175</v>
      </c>
      <c r="W59" s="89"/>
      <c r="X59" s="89">
        <v>45175</v>
      </c>
      <c r="Y59" s="93" t="e">
        <f>ROUNDDOWN((#REF!-U59)/365.25,0)</f>
        <v>#REF!</v>
      </c>
      <c r="Z59" s="93" t="e">
        <f>ROUNDDOWN((#REF!-V59)/365.25,0)</f>
        <v>#REF!</v>
      </c>
      <c r="AA59" s="93"/>
      <c r="AB59" s="93" t="e">
        <f>ROUNDDOWN((#REF!-X59)/365.25,0)</f>
        <v>#REF!</v>
      </c>
    </row>
    <row r="60" spans="1:28" s="22" customFormat="1" ht="106.5" customHeight="1" x14ac:dyDescent="0.1">
      <c r="A60" s="93">
        <v>49</v>
      </c>
      <c r="B60" s="238" t="s">
        <v>91</v>
      </c>
      <c r="C60" s="75" t="s">
        <v>125</v>
      </c>
      <c r="D60" s="75" t="s">
        <v>4</v>
      </c>
      <c r="E60" s="75" t="s">
        <v>80</v>
      </c>
      <c r="F60" s="75" t="s">
        <v>58</v>
      </c>
      <c r="G60" s="75" t="s">
        <v>81</v>
      </c>
      <c r="H60" s="75">
        <v>2012</v>
      </c>
      <c r="I60" s="166" t="s">
        <v>76</v>
      </c>
      <c r="J60" s="91">
        <v>44124</v>
      </c>
      <c r="K60" s="1"/>
      <c r="L60" s="3">
        <v>2024</v>
      </c>
      <c r="M60" s="18"/>
      <c r="N60" s="193" t="s">
        <v>367</v>
      </c>
      <c r="O60" s="1"/>
      <c r="P60" s="89" t="s">
        <v>443</v>
      </c>
      <c r="Q60" s="89"/>
      <c r="R60" s="89"/>
      <c r="S60" s="75"/>
      <c r="T60" s="37"/>
      <c r="U60" s="89">
        <v>38671</v>
      </c>
      <c r="V60" s="89">
        <v>41153</v>
      </c>
      <c r="W60" s="89"/>
      <c r="X60" s="89">
        <v>41153</v>
      </c>
      <c r="Y60" s="93" t="e">
        <f>ROUNDDOWN((#REF!-U60)/365.25,0)</f>
        <v>#REF!</v>
      </c>
      <c r="Z60" s="93" t="e">
        <f>ROUNDDOWN((#REF!-V60)/365.25,0)</f>
        <v>#REF!</v>
      </c>
      <c r="AA60" s="93"/>
      <c r="AB60" s="93" t="e">
        <f>ROUNDDOWN((#REF!-X60)/365.25,0)</f>
        <v>#REF!</v>
      </c>
    </row>
    <row r="61" spans="1:28" s="22" customFormat="1" ht="115.5" customHeight="1" x14ac:dyDescent="0.1">
      <c r="A61" s="93">
        <v>50</v>
      </c>
      <c r="B61" s="235" t="s">
        <v>15</v>
      </c>
      <c r="C61" s="75" t="s">
        <v>125</v>
      </c>
      <c r="D61" s="75" t="s">
        <v>4</v>
      </c>
      <c r="E61" s="75" t="s">
        <v>25</v>
      </c>
      <c r="F61" s="75" t="s">
        <v>163</v>
      </c>
      <c r="G61" s="75" t="s">
        <v>46</v>
      </c>
      <c r="H61" s="75">
        <v>1986</v>
      </c>
      <c r="I61" s="166" t="s">
        <v>76</v>
      </c>
      <c r="J61" s="91">
        <v>45434</v>
      </c>
      <c r="K61" s="1"/>
      <c r="L61" s="3">
        <v>2023</v>
      </c>
      <c r="M61" s="18"/>
      <c r="N61" s="193" t="s">
        <v>291</v>
      </c>
      <c r="O61" s="1"/>
      <c r="P61" s="89" t="s">
        <v>175</v>
      </c>
      <c r="Q61" s="89">
        <v>39223</v>
      </c>
      <c r="R61" s="89"/>
      <c r="S61" s="75"/>
      <c r="T61" s="143" t="s">
        <v>192</v>
      </c>
      <c r="U61" s="89">
        <v>29879</v>
      </c>
      <c r="V61" s="89">
        <v>29879</v>
      </c>
      <c r="W61" s="89"/>
      <c r="X61" s="89">
        <v>32749</v>
      </c>
      <c r="Y61" s="93" t="e">
        <f>ROUNDDOWN((#REF!-U61)/365.25,0)</f>
        <v>#REF!</v>
      </c>
      <c r="Z61" s="93" t="e">
        <f>ROUNDDOWN((#REF!-V61)/365.25,0)</f>
        <v>#REF!</v>
      </c>
      <c r="AA61" s="93"/>
      <c r="AB61" s="93" t="e">
        <f>ROUNDDOWN((#REF!-X61)/365.25,0)</f>
        <v>#REF!</v>
      </c>
    </row>
    <row r="62" spans="1:28" s="22" customFormat="1" ht="117" customHeight="1" x14ac:dyDescent="0.1">
      <c r="A62" s="93">
        <v>51</v>
      </c>
      <c r="B62" s="235" t="s">
        <v>16</v>
      </c>
      <c r="C62" s="75" t="s">
        <v>125</v>
      </c>
      <c r="D62" s="75" t="s">
        <v>4</v>
      </c>
      <c r="E62" s="75" t="s">
        <v>41</v>
      </c>
      <c r="F62" s="75" t="s">
        <v>58</v>
      </c>
      <c r="G62" s="75" t="s">
        <v>59</v>
      </c>
      <c r="H62" s="75">
        <v>2002</v>
      </c>
      <c r="I62" s="166" t="s">
        <v>76</v>
      </c>
      <c r="J62" s="91">
        <v>44732</v>
      </c>
      <c r="K62" s="1"/>
      <c r="L62" s="1">
        <v>2024</v>
      </c>
      <c r="M62" s="1"/>
      <c r="N62" s="193" t="s">
        <v>365</v>
      </c>
      <c r="O62" s="1"/>
      <c r="P62" s="89">
        <v>40959</v>
      </c>
      <c r="Q62" s="89">
        <v>42278</v>
      </c>
      <c r="R62" s="89" t="s">
        <v>323</v>
      </c>
      <c r="S62" s="75"/>
      <c r="T62" s="37" t="s">
        <v>168</v>
      </c>
      <c r="U62" s="89">
        <v>37501</v>
      </c>
      <c r="V62" s="89">
        <v>37501</v>
      </c>
      <c r="W62" s="89"/>
      <c r="X62" s="89">
        <v>37501</v>
      </c>
      <c r="Y62" s="93" t="e">
        <f>ROUNDDOWN((#REF!-U62)/365.25,0)</f>
        <v>#REF!</v>
      </c>
      <c r="Z62" s="93" t="e">
        <f>ROUNDDOWN((#REF!-V62)/365.25,0)</f>
        <v>#REF!</v>
      </c>
      <c r="AA62" s="93"/>
      <c r="AB62" s="93" t="e">
        <f>ROUNDDOWN((#REF!-X62)/365.25,0)</f>
        <v>#REF!</v>
      </c>
    </row>
    <row r="63" spans="1:28" s="22" customFormat="1" ht="200.25" customHeight="1" x14ac:dyDescent="0.1">
      <c r="A63" s="93">
        <v>52</v>
      </c>
      <c r="B63" s="235" t="s">
        <v>336</v>
      </c>
      <c r="C63" s="75" t="s">
        <v>339</v>
      </c>
      <c r="D63" s="75" t="s">
        <v>4</v>
      </c>
      <c r="E63" s="75" t="s">
        <v>25</v>
      </c>
      <c r="F63" s="75" t="s">
        <v>54</v>
      </c>
      <c r="G63" s="75" t="s">
        <v>55</v>
      </c>
      <c r="H63" s="75">
        <v>1992</v>
      </c>
      <c r="I63" s="166" t="s">
        <v>78</v>
      </c>
      <c r="J63" s="91">
        <v>44368</v>
      </c>
      <c r="K63" s="3"/>
      <c r="L63" s="3">
        <v>2024</v>
      </c>
      <c r="M63" s="18"/>
      <c r="N63" s="193" t="s">
        <v>385</v>
      </c>
      <c r="O63" s="23"/>
      <c r="P63" s="89">
        <v>41620</v>
      </c>
      <c r="Q63" s="89" t="s">
        <v>208</v>
      </c>
      <c r="R63" s="89"/>
      <c r="S63" s="75"/>
      <c r="T63" s="37" t="s">
        <v>192</v>
      </c>
      <c r="U63" s="89">
        <v>33539</v>
      </c>
      <c r="V63" s="89">
        <v>33539</v>
      </c>
      <c r="W63" s="89"/>
      <c r="X63" s="89">
        <v>39692</v>
      </c>
      <c r="Y63" s="93" t="e">
        <f>ROUNDDOWN((#REF!-U63)/365.25,0)</f>
        <v>#REF!</v>
      </c>
      <c r="Z63" s="93" t="e">
        <f>ROUNDDOWN((#REF!-V63)/365.25,0)</f>
        <v>#REF!</v>
      </c>
      <c r="AA63" s="93"/>
      <c r="AB63" s="93" t="e">
        <f>ROUNDDOWN((#REF!-X63)/365.25,0)</f>
        <v>#REF!</v>
      </c>
    </row>
    <row r="64" spans="1:28" s="22" customFormat="1" ht="81.75" customHeight="1" x14ac:dyDescent="0.15">
      <c r="A64" s="93">
        <v>53</v>
      </c>
      <c r="B64" s="235" t="s">
        <v>93</v>
      </c>
      <c r="C64" s="75" t="s">
        <v>126</v>
      </c>
      <c r="D64" s="75" t="s">
        <v>4</v>
      </c>
      <c r="E64" s="75" t="s">
        <v>94</v>
      </c>
      <c r="F64" s="75" t="s">
        <v>95</v>
      </c>
      <c r="G64" s="75" t="s">
        <v>96</v>
      </c>
      <c r="H64" s="62">
        <v>2005</v>
      </c>
      <c r="I64" s="166" t="s">
        <v>76</v>
      </c>
      <c r="J64" s="91">
        <v>45097</v>
      </c>
      <c r="L64" s="22">
        <v>2022</v>
      </c>
      <c r="M64" s="17"/>
      <c r="N64" s="197" t="s">
        <v>275</v>
      </c>
      <c r="O64" s="26"/>
      <c r="P64" s="92" t="s">
        <v>171</v>
      </c>
      <c r="Q64" s="89">
        <v>40018</v>
      </c>
      <c r="R64" s="89"/>
      <c r="S64" s="75"/>
      <c r="T64" s="39"/>
      <c r="U64" s="89">
        <v>38596</v>
      </c>
      <c r="V64" s="89">
        <v>38596</v>
      </c>
      <c r="W64" s="89"/>
      <c r="X64" s="89">
        <v>41883</v>
      </c>
      <c r="Y64" s="93" t="e">
        <f>ROUNDDOWN((#REF!-U64)/365.25,0)</f>
        <v>#REF!</v>
      </c>
      <c r="Z64" s="93" t="e">
        <f>ROUNDDOWN((#REF!-V64)/365.25,0)</f>
        <v>#REF!</v>
      </c>
      <c r="AA64" s="93"/>
      <c r="AB64" s="93" t="e">
        <f>ROUNDDOWN((#REF!-X64)/365.25,0)</f>
        <v>#REF!</v>
      </c>
    </row>
    <row r="65" spans="1:28" s="22" customFormat="1" ht="167.25" customHeight="1" x14ac:dyDescent="0.1">
      <c r="A65" s="93">
        <v>54</v>
      </c>
      <c r="B65" s="235" t="s">
        <v>159</v>
      </c>
      <c r="C65" s="62" t="s">
        <v>127</v>
      </c>
      <c r="D65" s="62" t="s">
        <v>4</v>
      </c>
      <c r="E65" s="75" t="s">
        <v>25</v>
      </c>
      <c r="F65" s="75" t="s">
        <v>54</v>
      </c>
      <c r="G65" s="62" t="s">
        <v>36</v>
      </c>
      <c r="H65" s="62">
        <v>1989</v>
      </c>
      <c r="I65" s="166" t="s">
        <v>78</v>
      </c>
      <c r="J65" s="91">
        <v>44368</v>
      </c>
      <c r="K65" s="23"/>
      <c r="L65" s="25">
        <v>2024</v>
      </c>
      <c r="M65" s="17"/>
      <c r="N65" s="192" t="s">
        <v>368</v>
      </c>
      <c r="O65" s="23"/>
      <c r="P65" s="89"/>
      <c r="Q65" s="89" t="s">
        <v>209</v>
      </c>
      <c r="R65" s="89"/>
      <c r="S65" s="75"/>
      <c r="T65" s="23" t="s">
        <v>276</v>
      </c>
      <c r="U65" s="92">
        <v>29045</v>
      </c>
      <c r="V65" s="92">
        <v>32752</v>
      </c>
      <c r="W65" s="89"/>
      <c r="X65" s="92">
        <v>43344</v>
      </c>
      <c r="Y65" s="93" t="e">
        <f>ROUNDDOWN((#REF!-U65)/365.25,0)</f>
        <v>#REF!</v>
      </c>
      <c r="Z65" s="93" t="e">
        <f>ROUNDDOWN((#REF!-V65)/365.25,0)</f>
        <v>#REF!</v>
      </c>
      <c r="AA65" s="93"/>
      <c r="AB65" s="93" t="e">
        <f>ROUNDDOWN((#REF!-X65)/365.25,0)</f>
        <v>#REF!</v>
      </c>
    </row>
    <row r="66" spans="1:28" s="22" customFormat="1" ht="104.25" customHeight="1" x14ac:dyDescent="0.15">
      <c r="A66" s="93"/>
      <c r="B66" s="239" t="s">
        <v>319</v>
      </c>
      <c r="C66" s="160" t="s">
        <v>284</v>
      </c>
      <c r="D66" s="58" t="s">
        <v>305</v>
      </c>
      <c r="E66" s="58" t="s">
        <v>306</v>
      </c>
      <c r="F66" s="58" t="s">
        <v>308</v>
      </c>
      <c r="G66" s="58" t="s">
        <v>307</v>
      </c>
      <c r="H66" s="160" t="s">
        <v>309</v>
      </c>
      <c r="I66" s="231" t="s">
        <v>77</v>
      </c>
      <c r="J66" s="150">
        <v>45800</v>
      </c>
      <c r="K66" s="151"/>
      <c r="L66" s="151">
        <v>2024</v>
      </c>
      <c r="M66" s="151"/>
      <c r="N66" s="200" t="s">
        <v>376</v>
      </c>
      <c r="O66" s="152"/>
      <c r="P66" s="149"/>
      <c r="Q66" s="149"/>
      <c r="R66" s="149"/>
      <c r="S66" s="149"/>
      <c r="T66" s="130" t="s">
        <v>391</v>
      </c>
      <c r="U66" s="156">
        <v>35197</v>
      </c>
      <c r="V66" s="156">
        <v>45187</v>
      </c>
      <c r="W66" s="149"/>
      <c r="X66" s="156">
        <v>45201</v>
      </c>
      <c r="Y66" s="153"/>
      <c r="Z66" s="149"/>
      <c r="AA66" s="149"/>
      <c r="AB66" s="149"/>
    </row>
    <row r="67" spans="1:28" s="22" customFormat="1" ht="104.25" customHeight="1" x14ac:dyDescent="0.15">
      <c r="A67" s="93"/>
      <c r="B67" s="235" t="s">
        <v>201</v>
      </c>
      <c r="C67" s="143" t="s">
        <v>435</v>
      </c>
      <c r="D67" s="143" t="s">
        <v>4</v>
      </c>
      <c r="E67" s="143" t="s">
        <v>215</v>
      </c>
      <c r="F67" s="143" t="s">
        <v>218</v>
      </c>
      <c r="G67" s="143" t="s">
        <v>118</v>
      </c>
      <c r="H67" s="143">
        <v>2024</v>
      </c>
      <c r="I67" s="166" t="s">
        <v>202</v>
      </c>
      <c r="J67" s="101" t="s">
        <v>202</v>
      </c>
      <c r="K67" s="20"/>
      <c r="L67" s="1">
        <v>2025</v>
      </c>
      <c r="M67" s="1"/>
      <c r="N67" s="193" t="s">
        <v>442</v>
      </c>
      <c r="O67" s="1"/>
      <c r="P67" s="23"/>
      <c r="Q67" s="143"/>
      <c r="R67" s="23"/>
      <c r="S67" s="23"/>
      <c r="T67" s="23"/>
      <c r="U67" s="107">
        <v>44896</v>
      </c>
      <c r="V67" s="61"/>
      <c r="W67" s="61"/>
      <c r="X67" s="107">
        <v>44876</v>
      </c>
      <c r="Y67" s="219"/>
      <c r="Z67" s="218"/>
      <c r="AA67" s="218"/>
      <c r="AB67" s="218"/>
    </row>
    <row r="68" spans="1:28" s="22" customFormat="1" ht="342.75" customHeight="1" x14ac:dyDescent="0.1">
      <c r="A68" s="93">
        <v>56</v>
      </c>
      <c r="B68" s="239" t="s">
        <v>160</v>
      </c>
      <c r="C68" s="58" t="s">
        <v>128</v>
      </c>
      <c r="D68" s="58" t="s">
        <v>4</v>
      </c>
      <c r="E68" s="58" t="s">
        <v>119</v>
      </c>
      <c r="F68" s="106" t="s">
        <v>145</v>
      </c>
      <c r="G68" s="58" t="s">
        <v>120</v>
      </c>
      <c r="H68" s="58">
        <v>2014</v>
      </c>
      <c r="I68" s="168" t="s">
        <v>76</v>
      </c>
      <c r="J68" s="139">
        <v>44277</v>
      </c>
      <c r="K68" s="25"/>
      <c r="L68" s="25">
        <v>2025</v>
      </c>
      <c r="M68" s="48"/>
      <c r="N68" s="192" t="s">
        <v>468</v>
      </c>
      <c r="O68" s="23"/>
      <c r="P68" s="144" t="s">
        <v>386</v>
      </c>
      <c r="Q68" s="38"/>
      <c r="R68" s="40"/>
      <c r="S68" s="40"/>
      <c r="T68" s="40"/>
      <c r="U68" s="92">
        <v>39783</v>
      </c>
      <c r="V68" s="92">
        <v>41883</v>
      </c>
      <c r="W68" s="92"/>
      <c r="X68" s="92">
        <v>42614</v>
      </c>
      <c r="Y68" s="93" t="e">
        <f>ROUNDDOWN((#REF!-U68)/365.25,0)</f>
        <v>#REF!</v>
      </c>
      <c r="Z68" s="93" t="e">
        <f>ROUNDDOWN((#REF!-V68)/365.25,0)</f>
        <v>#REF!</v>
      </c>
      <c r="AA68" s="93"/>
      <c r="AB68" s="93" t="e">
        <f>ROUNDDOWN((#REF!-X68)/365.25,0)</f>
        <v>#REF!</v>
      </c>
    </row>
    <row r="69" spans="1:28" s="22" customFormat="1" ht="242.25" customHeight="1" x14ac:dyDescent="0.15">
      <c r="A69" s="93"/>
      <c r="B69" s="248" t="s">
        <v>311</v>
      </c>
      <c r="C69" s="212" t="s">
        <v>128</v>
      </c>
      <c r="D69" s="212" t="s">
        <v>4</v>
      </c>
      <c r="E69" s="63" t="s">
        <v>312</v>
      </c>
      <c r="F69" s="212" t="s">
        <v>118</v>
      </c>
      <c r="G69" s="212" t="s">
        <v>313</v>
      </c>
      <c r="H69" s="19">
        <v>2005</v>
      </c>
      <c r="I69" s="168" t="s">
        <v>77</v>
      </c>
      <c r="J69" s="213">
        <v>45800</v>
      </c>
      <c r="K69" s="160"/>
      <c r="L69" s="151">
        <v>2026</v>
      </c>
      <c r="M69" s="149"/>
      <c r="N69" s="200" t="s">
        <v>471</v>
      </c>
      <c r="O69" s="152"/>
      <c r="P69" s="149"/>
      <c r="Q69" s="149"/>
      <c r="R69" s="149"/>
      <c r="S69" s="149"/>
      <c r="T69" s="130" t="s">
        <v>391</v>
      </c>
      <c r="U69" s="158">
        <v>32734</v>
      </c>
      <c r="V69" s="149"/>
      <c r="W69" s="149"/>
      <c r="X69" s="158">
        <v>45237</v>
      </c>
      <c r="Y69" s="153">
        <v>22</v>
      </c>
      <c r="Z69" s="149"/>
      <c r="AA69" s="149"/>
      <c r="AB69" s="149"/>
    </row>
    <row r="70" spans="1:28" s="22" customFormat="1" ht="153" customHeight="1" x14ac:dyDescent="0.1">
      <c r="A70" s="93"/>
      <c r="B70" s="235" t="s">
        <v>161</v>
      </c>
      <c r="C70" s="62" t="s">
        <v>129</v>
      </c>
      <c r="D70" s="62" t="s">
        <v>4</v>
      </c>
      <c r="E70" s="62" t="s">
        <v>41</v>
      </c>
      <c r="F70" s="62" t="s">
        <v>56</v>
      </c>
      <c r="G70" s="62" t="s">
        <v>50</v>
      </c>
      <c r="H70" s="62">
        <v>2002</v>
      </c>
      <c r="I70" s="166" t="s">
        <v>76</v>
      </c>
      <c r="J70" s="101">
        <v>44307</v>
      </c>
      <c r="K70" s="130"/>
      <c r="L70" s="130">
        <v>2024</v>
      </c>
      <c r="M70" s="148"/>
      <c r="N70" s="163" t="s">
        <v>373</v>
      </c>
      <c r="O70" s="130"/>
      <c r="P70" s="62" t="s">
        <v>153</v>
      </c>
      <c r="Q70" s="75"/>
      <c r="R70" s="62"/>
      <c r="S70" s="62"/>
      <c r="T70" s="37" t="s">
        <v>170</v>
      </c>
      <c r="U70" s="92">
        <v>35306</v>
      </c>
      <c r="V70" s="92">
        <v>42370</v>
      </c>
      <c r="W70" s="89"/>
      <c r="X70" s="92">
        <v>39618</v>
      </c>
      <c r="Y70" s="93" t="e">
        <f>ROUNDDOWN((#REF!-U70)/365.25,0)</f>
        <v>#REF!</v>
      </c>
      <c r="Z70" s="93" t="e">
        <f>ROUNDDOWN((#REF!-V70)/365.25,0)</f>
        <v>#REF!</v>
      </c>
      <c r="AA70" s="93"/>
      <c r="AB70" s="93" t="e">
        <f>ROUNDDOWN((#REF!-X70)/365.25,0)</f>
        <v>#REF!</v>
      </c>
    </row>
    <row r="71" spans="1:28" s="22" customFormat="1" ht="65.25" customHeight="1" x14ac:dyDescent="0.1">
      <c r="A71" s="64">
        <v>59</v>
      </c>
      <c r="B71" s="239" t="s">
        <v>303</v>
      </c>
      <c r="C71" s="63" t="s">
        <v>139</v>
      </c>
      <c r="D71" s="63" t="s">
        <v>4</v>
      </c>
      <c r="E71" s="39" t="s">
        <v>137</v>
      </c>
      <c r="F71" s="39" t="s">
        <v>405</v>
      </c>
      <c r="G71" s="39" t="s">
        <v>193</v>
      </c>
      <c r="H71" s="39" t="s">
        <v>404</v>
      </c>
      <c r="I71" s="168">
        <v>1</v>
      </c>
      <c r="J71" s="205">
        <v>45464</v>
      </c>
      <c r="K71" s="25"/>
      <c r="L71" s="25">
        <v>2025</v>
      </c>
      <c r="M71" s="17"/>
      <c r="N71" s="192" t="s">
        <v>448</v>
      </c>
      <c r="O71" s="23">
        <v>40</v>
      </c>
      <c r="P71" s="41"/>
      <c r="Q71" s="41"/>
      <c r="R71" s="60"/>
      <c r="S71" s="39"/>
      <c r="T71" s="39" t="s">
        <v>391</v>
      </c>
      <c r="U71" s="60">
        <v>44804</v>
      </c>
      <c r="V71" s="60">
        <v>44804</v>
      </c>
      <c r="W71" s="60"/>
      <c r="X71" s="60">
        <v>44757</v>
      </c>
      <c r="Y71" s="68"/>
      <c r="Z71" s="68"/>
      <c r="AA71" s="68"/>
      <c r="AB71" s="68"/>
    </row>
    <row r="72" spans="1:28" s="22" customFormat="1" ht="65.25" customHeight="1" x14ac:dyDescent="0.1">
      <c r="A72" s="78"/>
      <c r="B72" s="239" t="s">
        <v>450</v>
      </c>
      <c r="C72" s="63" t="s">
        <v>451</v>
      </c>
      <c r="D72" s="63" t="s">
        <v>4</v>
      </c>
      <c r="E72" s="130" t="s">
        <v>21</v>
      </c>
      <c r="F72" s="130" t="s">
        <v>26</v>
      </c>
      <c r="G72" s="130" t="s">
        <v>87</v>
      </c>
      <c r="H72" s="130">
        <v>1973</v>
      </c>
      <c r="I72" s="166" t="s">
        <v>76</v>
      </c>
      <c r="J72" s="205">
        <v>45799</v>
      </c>
      <c r="K72" s="143"/>
      <c r="L72" s="143"/>
      <c r="M72" s="17"/>
      <c r="N72" s="192"/>
      <c r="O72" s="23"/>
      <c r="P72" s="41"/>
      <c r="Q72" s="41"/>
      <c r="R72" s="228" t="s">
        <v>453</v>
      </c>
      <c r="S72" s="226" t="s">
        <v>452</v>
      </c>
      <c r="T72" s="130"/>
      <c r="U72" s="228">
        <v>27044</v>
      </c>
      <c r="V72" s="102">
        <v>27044</v>
      </c>
      <c r="W72" s="102"/>
      <c r="X72" s="229">
        <v>44470</v>
      </c>
      <c r="Y72" s="105">
        <v>51</v>
      </c>
      <c r="Z72" s="105">
        <v>51</v>
      </c>
      <c r="AA72" s="105"/>
      <c r="AB72" s="105">
        <v>3</v>
      </c>
    </row>
    <row r="73" spans="1:28" s="22" customFormat="1" ht="65.25" customHeight="1" x14ac:dyDescent="0.15">
      <c r="A73" s="78"/>
      <c r="B73" s="249" t="s">
        <v>326</v>
      </c>
      <c r="C73" s="183" t="s">
        <v>327</v>
      </c>
      <c r="D73" s="179" t="s">
        <v>331</v>
      </c>
      <c r="E73" s="184" t="s">
        <v>332</v>
      </c>
      <c r="F73" s="179" t="s">
        <v>333</v>
      </c>
      <c r="G73" s="179" t="s">
        <v>330</v>
      </c>
      <c r="H73" s="149" t="s">
        <v>334</v>
      </c>
      <c r="I73" s="166" t="s">
        <v>202</v>
      </c>
      <c r="J73" s="150"/>
      <c r="K73" s="151"/>
      <c r="L73" s="151">
        <v>2025</v>
      </c>
      <c r="M73" s="151"/>
      <c r="N73" s="200" t="s">
        <v>406</v>
      </c>
      <c r="O73" s="152"/>
      <c r="P73" s="149"/>
      <c r="Q73" s="149"/>
      <c r="R73" s="149"/>
      <c r="S73" s="226"/>
      <c r="T73" s="149"/>
      <c r="U73" s="158">
        <v>41821</v>
      </c>
      <c r="V73" s="149"/>
      <c r="W73" s="149"/>
      <c r="X73" s="227"/>
      <c r="Y73" s="153">
        <v>8</v>
      </c>
      <c r="Z73" s="149"/>
      <c r="AA73" s="149"/>
      <c r="AB73" s="149"/>
    </row>
    <row r="74" spans="1:28" s="22" customFormat="1" ht="65.25" customHeight="1" x14ac:dyDescent="0.15">
      <c r="A74" s="78"/>
      <c r="B74" s="250" t="s">
        <v>430</v>
      </c>
      <c r="C74" s="184" t="s">
        <v>431</v>
      </c>
      <c r="D74" s="179" t="s">
        <v>4</v>
      </c>
      <c r="E74" s="184" t="s">
        <v>436</v>
      </c>
      <c r="F74" s="179" t="s">
        <v>438</v>
      </c>
      <c r="G74" s="179" t="s">
        <v>437</v>
      </c>
      <c r="H74" s="149">
        <v>2010</v>
      </c>
      <c r="I74" s="166"/>
      <c r="J74" s="150"/>
      <c r="K74" s="151"/>
      <c r="L74" s="151"/>
      <c r="M74" s="151"/>
      <c r="N74" s="200"/>
      <c r="O74" s="152"/>
      <c r="P74" s="149"/>
      <c r="Q74" s="149"/>
      <c r="R74" s="149"/>
      <c r="S74" s="226"/>
      <c r="T74" s="149"/>
      <c r="U74" s="158"/>
      <c r="V74" s="149"/>
      <c r="W74" s="149"/>
      <c r="X74" s="230"/>
      <c r="Y74" s="153">
        <v>27</v>
      </c>
      <c r="Z74" s="149">
        <v>14</v>
      </c>
      <c r="AA74" s="149"/>
      <c r="AB74" s="149"/>
    </row>
    <row r="75" spans="1:28" s="22" customFormat="1" ht="70.5" customHeight="1" x14ac:dyDescent="0.1">
      <c r="A75" s="84">
        <v>60</v>
      </c>
      <c r="B75" s="251" t="s">
        <v>411</v>
      </c>
      <c r="C75" s="143" t="s">
        <v>200</v>
      </c>
      <c r="D75" s="22" t="s">
        <v>213</v>
      </c>
      <c r="E75" s="223" t="str">
        <f>$E$79</f>
        <v>САФУ имени М.В. Ломоносова</v>
      </c>
      <c r="F75" s="22" t="s">
        <v>123</v>
      </c>
      <c r="U75" s="221">
        <v>45188</v>
      </c>
      <c r="X75" s="221">
        <v>45901</v>
      </c>
      <c r="Y75" s="84"/>
      <c r="Z75" s="84"/>
      <c r="AA75" s="84"/>
      <c r="AB75" s="84"/>
    </row>
    <row r="76" spans="1:28" s="22" customFormat="1" ht="81" customHeight="1" x14ac:dyDescent="0.1">
      <c r="A76" s="93">
        <v>61</v>
      </c>
      <c r="B76" s="239" t="s">
        <v>199</v>
      </c>
      <c r="C76" s="38" t="s">
        <v>200</v>
      </c>
      <c r="D76" s="143" t="s">
        <v>4</v>
      </c>
      <c r="E76" s="143" t="s">
        <v>203</v>
      </c>
      <c r="F76" s="143" t="s">
        <v>204</v>
      </c>
      <c r="G76" s="143" t="s">
        <v>118</v>
      </c>
      <c r="H76" s="143">
        <v>2016</v>
      </c>
      <c r="I76" s="168" t="s">
        <v>156</v>
      </c>
      <c r="J76" s="139">
        <v>44572</v>
      </c>
      <c r="K76" s="20"/>
      <c r="L76" s="44">
        <v>2024</v>
      </c>
      <c r="M76" s="44"/>
      <c r="N76" s="198" t="s">
        <v>358</v>
      </c>
      <c r="O76" s="44"/>
      <c r="P76" s="23" t="s">
        <v>445</v>
      </c>
      <c r="Q76" s="143"/>
      <c r="R76" s="23"/>
      <c r="S76" s="23"/>
      <c r="T76" s="23"/>
      <c r="U76" s="107">
        <v>42598</v>
      </c>
      <c r="V76" s="61"/>
      <c r="W76" s="61"/>
      <c r="X76" s="107">
        <v>44572</v>
      </c>
      <c r="Y76" s="84"/>
      <c r="Z76" s="84"/>
      <c r="AA76" s="84"/>
      <c r="AB76" s="84"/>
    </row>
    <row r="77" spans="1:28" s="22" customFormat="1" ht="124.5" customHeight="1" x14ac:dyDescent="0.15">
      <c r="A77" s="146">
        <v>62</v>
      </c>
      <c r="B77" s="251" t="s">
        <v>412</v>
      </c>
      <c r="C77" s="222" t="s">
        <v>200</v>
      </c>
      <c r="D77" s="223" t="s">
        <v>4</v>
      </c>
      <c r="E77" s="223" t="str">
        <f>$E$79</f>
        <v>САФУ имени М.В. Ломоносова</v>
      </c>
      <c r="F77" s="223" t="s">
        <v>422</v>
      </c>
      <c r="G77" s="224" t="s">
        <v>423</v>
      </c>
      <c r="H77" s="223">
        <v>2024</v>
      </c>
      <c r="U77" s="221">
        <v>45901</v>
      </c>
      <c r="X77" s="221">
        <v>45901</v>
      </c>
      <c r="Y77" s="84"/>
      <c r="Z77" s="84"/>
      <c r="AA77" s="84"/>
      <c r="AB77" s="84"/>
    </row>
    <row r="78" spans="1:28" s="149" customFormat="1" ht="30.75" x14ac:dyDescent="0.15">
      <c r="A78" s="149">
        <v>64</v>
      </c>
      <c r="B78" s="248" t="s">
        <v>304</v>
      </c>
      <c r="C78" s="58" t="s">
        <v>200</v>
      </c>
      <c r="D78" s="160" t="s">
        <v>4</v>
      </c>
      <c r="E78" s="160" t="s">
        <v>328</v>
      </c>
      <c r="F78" s="160" t="s">
        <v>329</v>
      </c>
      <c r="G78" s="160"/>
      <c r="H78" s="160">
        <v>1979</v>
      </c>
      <c r="I78" s="175" t="s">
        <v>314</v>
      </c>
      <c r="J78" s="150"/>
      <c r="K78" s="151"/>
      <c r="L78" s="151"/>
      <c r="M78" s="151"/>
      <c r="N78" s="199"/>
      <c r="O78" s="152"/>
      <c r="X78" s="156">
        <v>44809</v>
      </c>
      <c r="Y78" s="153"/>
      <c r="AB78" s="158"/>
    </row>
    <row r="79" spans="1:28" s="149" customFormat="1" ht="30" x14ac:dyDescent="0.15">
      <c r="B79" s="252" t="s">
        <v>315</v>
      </c>
      <c r="C79" s="179" t="s">
        <v>200</v>
      </c>
      <c r="D79" s="149" t="s">
        <v>439</v>
      </c>
      <c r="E79" s="149" t="s">
        <v>317</v>
      </c>
      <c r="G79" s="149" t="s">
        <v>123</v>
      </c>
      <c r="I79" s="175" t="s">
        <v>314</v>
      </c>
      <c r="J79" s="150"/>
      <c r="K79" s="151"/>
      <c r="L79" s="151"/>
      <c r="M79" s="151"/>
      <c r="N79" s="199"/>
      <c r="O79" s="152"/>
      <c r="X79" s="158">
        <v>45300</v>
      </c>
      <c r="Y79" s="153"/>
    </row>
    <row r="80" spans="1:28" s="149" customFormat="1" ht="69" x14ac:dyDescent="0.15">
      <c r="B80" s="249" t="s">
        <v>324</v>
      </c>
      <c r="C80" s="184" t="s">
        <v>200</v>
      </c>
      <c r="D80" s="183" t="s">
        <v>316</v>
      </c>
      <c r="E80" s="183" t="s">
        <v>317</v>
      </c>
      <c r="G80" s="179" t="s">
        <v>325</v>
      </c>
      <c r="I80" s="176" t="s">
        <v>202</v>
      </c>
      <c r="J80" s="150"/>
      <c r="K80" s="151"/>
      <c r="L80" s="151">
        <v>2024</v>
      </c>
      <c r="M80" s="151"/>
      <c r="N80" s="200" t="s">
        <v>372</v>
      </c>
      <c r="O80" s="152"/>
      <c r="X80" s="158">
        <v>45457</v>
      </c>
      <c r="Y80" s="153"/>
    </row>
    <row r="81" spans="1:28" s="149" customFormat="1" ht="41.25" x14ac:dyDescent="0.2">
      <c r="B81" s="253" t="s">
        <v>413</v>
      </c>
      <c r="C81" s="184" t="s">
        <v>200</v>
      </c>
      <c r="D81" s="185" t="s">
        <v>440</v>
      </c>
      <c r="E81" s="183" t="s">
        <v>317</v>
      </c>
      <c r="F81" s="204" t="s">
        <v>359</v>
      </c>
      <c r="G81" s="185"/>
      <c r="H81" s="185"/>
      <c r="I81" s="186"/>
      <c r="J81" s="187"/>
      <c r="K81" s="151"/>
      <c r="L81" s="151"/>
      <c r="M81" s="151"/>
      <c r="N81" s="200" t="s">
        <v>407</v>
      </c>
      <c r="O81" s="152"/>
      <c r="X81" s="158"/>
      <c r="Y81" s="153"/>
    </row>
    <row r="82" spans="1:28" s="149" customFormat="1" ht="45.75" customHeight="1" x14ac:dyDescent="0.15">
      <c r="A82" s="149">
        <v>65</v>
      </c>
      <c r="B82" s="241" t="s">
        <v>298</v>
      </c>
      <c r="C82" s="161" t="s">
        <v>285</v>
      </c>
      <c r="D82" s="161" t="s">
        <v>4</v>
      </c>
      <c r="E82" s="154" t="s">
        <v>300</v>
      </c>
      <c r="F82" s="161"/>
      <c r="G82" s="161" t="s">
        <v>301</v>
      </c>
      <c r="H82" s="161"/>
      <c r="I82" s="166" t="s">
        <v>76</v>
      </c>
      <c r="J82" s="157">
        <v>46009</v>
      </c>
      <c r="K82" s="151"/>
      <c r="L82" s="151">
        <v>2022</v>
      </c>
      <c r="M82" s="151"/>
      <c r="N82" s="200" t="s">
        <v>299</v>
      </c>
      <c r="O82" s="152"/>
      <c r="X82" s="156">
        <v>44805</v>
      </c>
      <c r="Y82" s="153"/>
    </row>
    <row r="83" spans="1:28" s="149" customFormat="1" ht="87.75" customHeight="1" x14ac:dyDescent="0.15">
      <c r="A83" s="159">
        <v>67</v>
      </c>
      <c r="B83" s="239" t="s">
        <v>383</v>
      </c>
      <c r="C83" s="58" t="s">
        <v>310</v>
      </c>
      <c r="D83" s="63" t="s">
        <v>4</v>
      </c>
      <c r="E83" s="163" t="s">
        <v>137</v>
      </c>
      <c r="F83" s="163" t="s">
        <v>118</v>
      </c>
      <c r="G83" s="163" t="s">
        <v>193</v>
      </c>
      <c r="H83" s="130">
        <v>2022</v>
      </c>
      <c r="I83" s="175" t="s">
        <v>314</v>
      </c>
      <c r="J83" s="150"/>
      <c r="K83" s="151"/>
      <c r="L83" s="151">
        <v>2024</v>
      </c>
      <c r="M83" s="151"/>
      <c r="N83" s="200" t="s">
        <v>362</v>
      </c>
      <c r="O83" s="152"/>
      <c r="U83" s="156"/>
      <c r="V83" s="156"/>
      <c r="X83" s="156">
        <v>45201</v>
      </c>
      <c r="Y83" s="153"/>
    </row>
    <row r="84" spans="1:28" s="9" customFormat="1" ht="40.5" x14ac:dyDescent="0.15">
      <c r="A84" s="149">
        <v>70</v>
      </c>
      <c r="B84" s="254" t="s">
        <v>318</v>
      </c>
      <c r="C84" s="179" t="s">
        <v>434</v>
      </c>
      <c r="D84" s="149" t="s">
        <v>4</v>
      </c>
      <c r="E84" s="149" t="s">
        <v>317</v>
      </c>
      <c r="F84" s="149" t="s">
        <v>118</v>
      </c>
      <c r="G84" s="182" t="s">
        <v>117</v>
      </c>
      <c r="H84" s="181">
        <v>2022</v>
      </c>
      <c r="I84" s="180"/>
      <c r="J84" s="150"/>
      <c r="K84" s="151"/>
      <c r="L84" s="151">
        <v>2025</v>
      </c>
      <c r="M84" s="216" t="s">
        <v>395</v>
      </c>
      <c r="N84" s="199"/>
      <c r="O84" s="152"/>
      <c r="P84" s="149"/>
      <c r="Q84" s="149"/>
      <c r="R84" s="149"/>
      <c r="S84" s="149"/>
      <c r="T84" s="149"/>
      <c r="V84" s="149"/>
      <c r="W84" s="149"/>
      <c r="X84" s="158">
        <v>45320</v>
      </c>
      <c r="Y84" s="153">
        <v>2</v>
      </c>
      <c r="Z84" s="149"/>
      <c r="AA84" s="149"/>
      <c r="AB84" s="149"/>
    </row>
    <row r="85" spans="1:28" ht="37.5" x14ac:dyDescent="0.2">
      <c r="B85" s="254" t="s">
        <v>341</v>
      </c>
      <c r="C85" s="184" t="s">
        <v>200</v>
      </c>
      <c r="D85" s="185" t="s">
        <v>4</v>
      </c>
      <c r="E85" s="190" t="s">
        <v>342</v>
      </c>
      <c r="F85" s="190" t="s">
        <v>116</v>
      </c>
      <c r="G85" s="191" t="s">
        <v>343</v>
      </c>
      <c r="H85" s="185">
        <v>2018</v>
      </c>
      <c r="I85" s="186">
        <v>1</v>
      </c>
      <c r="J85" s="187">
        <v>44732</v>
      </c>
      <c r="K85" s="151"/>
      <c r="L85" s="151"/>
      <c r="M85" s="151"/>
      <c r="N85" s="199"/>
      <c r="O85" s="152"/>
      <c r="P85" s="185"/>
      <c r="Q85" s="185"/>
      <c r="R85" s="185"/>
      <c r="S85" s="185"/>
      <c r="T85" s="185"/>
      <c r="U85" s="185"/>
      <c r="V85" s="185"/>
      <c r="W85" s="185"/>
      <c r="X85" s="189">
        <v>45537</v>
      </c>
      <c r="Y85" s="188">
        <v>7</v>
      </c>
      <c r="Z85" s="185"/>
      <c r="AA85" s="185"/>
      <c r="AB85" s="185"/>
    </row>
    <row r="86" spans="1:28" ht="50.25" x14ac:dyDescent="0.2">
      <c r="B86" s="255" t="s">
        <v>384</v>
      </c>
      <c r="C86" s="184" t="s">
        <v>200</v>
      </c>
      <c r="D86" s="77"/>
      <c r="E86" s="77"/>
      <c r="F86" s="77"/>
      <c r="G86" s="77"/>
      <c r="H86" s="77"/>
      <c r="I86" s="171"/>
      <c r="J86" s="142"/>
      <c r="K86" s="129"/>
      <c r="L86" s="129">
        <v>2024</v>
      </c>
      <c r="M86" s="129"/>
      <c r="N86" s="163" t="s">
        <v>402</v>
      </c>
      <c r="O86" s="138"/>
      <c r="P86" s="89"/>
      <c r="Q86" s="89"/>
      <c r="R86" s="92"/>
      <c r="S86" s="75"/>
      <c r="T86" s="129"/>
      <c r="U86" s="95"/>
      <c r="V86" s="95"/>
      <c r="W86" s="95"/>
      <c r="X86" s="96"/>
      <c r="Y86" s="93"/>
      <c r="Z86" s="93"/>
      <c r="AA86" s="93"/>
      <c r="AB86" s="93"/>
    </row>
    <row r="87" spans="1:28" ht="56.25" x14ac:dyDescent="0.2">
      <c r="B87" s="256" t="s">
        <v>388</v>
      </c>
      <c r="C87" s="184" t="s">
        <v>200</v>
      </c>
      <c r="D87" s="203" t="s">
        <v>441</v>
      </c>
      <c r="E87" s="184" t="s">
        <v>389</v>
      </c>
      <c r="F87" s="204" t="s">
        <v>390</v>
      </c>
      <c r="G87" s="185"/>
      <c r="H87" s="185">
        <v>2021</v>
      </c>
      <c r="I87" s="186"/>
      <c r="J87" s="187"/>
      <c r="K87" s="151"/>
      <c r="L87" s="151"/>
      <c r="M87" s="151"/>
      <c r="N87" s="152"/>
      <c r="O87" s="152"/>
      <c r="P87" s="185"/>
      <c r="Q87" s="185"/>
      <c r="R87" s="185"/>
      <c r="S87" s="185"/>
      <c r="T87" s="185"/>
      <c r="U87" s="185"/>
      <c r="V87" s="185"/>
      <c r="W87" s="185"/>
      <c r="X87" s="185"/>
      <c r="Y87" s="188"/>
      <c r="Z87" s="185"/>
      <c r="AA87" s="185"/>
      <c r="AB87" s="185"/>
    </row>
  </sheetData>
  <autoFilter ref="A3:AB85" xr:uid="{00000000-0009-0000-0000-000000000000}">
    <filterColumn colId="8" showButton="0"/>
    <filterColumn colId="10" showButton="0"/>
  </autoFilter>
  <mergeCells count="9">
    <mergeCell ref="Y2:AB2"/>
    <mergeCell ref="K3:L3"/>
    <mergeCell ref="I3:J3"/>
    <mergeCell ref="D9:G9"/>
    <mergeCell ref="E2:H2"/>
    <mergeCell ref="I2:O2"/>
    <mergeCell ref="U2:X2"/>
    <mergeCell ref="P2:T2"/>
    <mergeCell ref="B4:H4"/>
  </mergeCells>
  <conditionalFormatting sqref="J5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8">
    <cfRule type="colorScale" priority="19105">
      <colorScale>
        <cfvo type="min"/>
        <cfvo type="max"/>
        <color rgb="FFFFEF9C"/>
        <color rgb="FF63BE7B"/>
      </colorScale>
    </cfRule>
  </conditionalFormatting>
  <conditionalFormatting sqref="J6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J8">
    <cfRule type="colorScale" priority="28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:J8">
    <cfRule type="colorScale" priority="28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"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">
    <cfRule type="colorScale" priority="200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5:J46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9">
    <cfRule type="colorScale" priority="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4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5">
    <cfRule type="colorScale" priority="249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7 J86 J70 J24:J26 J10:J14 J45:J54 J16 J19:J21 J68 J31:J33 J35:J41 J59:J64 J28:J29">
    <cfRule type="colorScale" priority="280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0">
    <cfRule type="colorScale" priority="250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1:J64 J59 J47:J53 J24 J21 J28 J37:J39 J13:J14 J31:J33 J10:J11 J35">
    <cfRule type="colorScale" priority="256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1:J64 J86 J70 J68 J19 J31:J33 J6:J7 J9:J11 J57 J24:J26 J13:J14 J37:J41 J47:J54 J16 J21 J35 J59 J28">
    <cfRule type="colorScale" priority="280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5">
    <cfRule type="colorScale" priority="25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0:J72 J86 J24:J26 J10:J16 J19:J22 J45:J57 J31:J33 J35:J41 J76 J67:J68 J59:J65 J28:J29">
    <cfRule type="colorScale" priority="28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1:J72">
    <cfRule type="colorScale" priority="2666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7:J1048576 J73:J74 J69 J66 J61:J64 J58:J59 J47:J53 J1 I2 J24 J21 J3 J28 J37:J39 J13:J14 J10:J11 J31:J35 J78:J85">
    <cfRule type="colorScale" priority="280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">
    <cfRule type="colorScale" priority="17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L8">
    <cfRule type="colorScale" priority="28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 L8">
    <cfRule type="colorScale" priority="28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">
    <cfRule type="colorScale" priority="188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">
    <cfRule type="colorScale" priority="22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8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3:L4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5:L46 L86 L40:L41">
    <cfRule type="colorScale" priority="280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3:L54">
    <cfRule type="colorScale" priority="249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5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7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2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3:L64">
    <cfRule type="colorScale" priority="25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8">
    <cfRule type="colorScale" priority="27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0:L72 L10 L63 L29 L36:L39 L56 L45:L52 L54 L25:L26 L59:L61 L31:L33 L76 L67:L68 L13:L23">
    <cfRule type="colorScale" priority="279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0:L72 L31 L63 L45:L52 L36:L39 L56 L54 L25:L26 L59:L61 L76 L67:L68 L13:L23">
    <cfRule type="colorScale" priority="279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0:L72 L86 L10 L45:L57 L31:L33 L35:L41 L76 L67:L68 L59:L64 L12:L26 L28:L29">
    <cfRule type="colorScale" priority="28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0:L72 L86 L45:L57 L31:L33 L35:L41 L76 L67:L68 L59:L64 L10:L26 L28:L29">
    <cfRule type="colorScale" priority="28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1:L72 L22 L76 L67">
    <cfRule type="colorScale" priority="280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1:L72">
    <cfRule type="colorScale" priority="26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7:L1048576 L47:L48 L34 L39 L1 L36:L37 L50:L52 L3 L56 L54 L25:L26 L58:L61 L76 L14:L23 L66:L74 L78:L85">
    <cfRule type="colorScale" priority="280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5748031496062992" right="0.15748031496062992" top="0.35433070866141736" bottom="0.15748031496062992" header="0.31496062992125984" footer="0.31496062992125984"/>
  <pageSetup paperSize="9" scale="35" fitToHeight="0" orientation="landscape" r:id="rId1"/>
  <rowBreaks count="5" manualBreakCount="5">
    <brk id="8" min="1" max="30" man="1"/>
    <brk id="16" min="1" max="30" man="1"/>
    <brk id="28" min="1" max="30" man="1"/>
    <brk id="38" min="1" max="30" man="1"/>
    <brk id="63" min="1" max="30" man="1"/>
  </rowBreaks>
  <colBreaks count="1" manualBreakCount="1">
    <brk id="13" max="91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Админ + пед</vt:lpstr>
      <vt:lpstr>Админ + пед!Заголовки_для_печати</vt:lpstr>
      <vt:lpstr>Админ + пед!Область_печати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2017-09-25T14:26:39Z</cp:lastPrinted>
  <dcterms:created xsi:type="dcterms:W3CDTF">2011-09-18T17:43:34Z</dcterms:created>
  <dcterms:modified xsi:type="dcterms:W3CDTF">2026-03-30T07:32:31Z</dcterms:modified>
</cp:coreProperties>
</file>